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hteen hiileen\Desktop\"/>
    </mc:Choice>
  </mc:AlternateContent>
  <bookViews>
    <workbookView xWindow="0" yWindow="0" windowWidth="24000" windowHeight="9735" activeTab="5"/>
  </bookViews>
  <sheets>
    <sheet name="Yleinen" sheetId="1" r:id="rId1"/>
    <sheet name="Etuveto kard." sheetId="2" r:id="rId2"/>
    <sheet name="Naiset" sheetId="3" r:id="rId3"/>
    <sheet name="Nuoret" sheetId="4" r:id="rId4"/>
    <sheet name="Seniorit (Pappa)" sheetId="5" r:id="rId5"/>
    <sheet name="Seurapisteet" sheetId="6" r:id="rId6"/>
    <sheet name="Yhteenveto" sheetId="7" r:id="rId7"/>
    <sheet name="2015 palkittavat" sheetId="8" r:id="rId8"/>
  </sheets>
  <definedNames>
    <definedName name="Excel_BuiltIn__FilterDatabase">'Etuveto kard.'!$B$9:$L$33</definedName>
    <definedName name="Excel_BuiltIn__FilterDatabase_1">Yleinen!$A$8:$J$62</definedName>
  </definedNames>
  <calcPr calcId="152511" fullCalcOnLoad="1"/>
</workbook>
</file>

<file path=xl/calcChain.xml><?xml version="1.0" encoding="utf-8"?>
<calcChain xmlns="http://schemas.openxmlformats.org/spreadsheetml/2006/main">
  <c r="H25" i="6" l="1"/>
  <c r="G25" i="6"/>
  <c r="F25" i="6"/>
  <c r="E25" i="6"/>
  <c r="D25" i="6"/>
  <c r="H24" i="6"/>
  <c r="G24" i="6"/>
  <c r="F24" i="6"/>
  <c r="E24" i="6"/>
  <c r="D24" i="6"/>
  <c r="H23" i="6"/>
  <c r="G23" i="6"/>
  <c r="F23" i="6"/>
  <c r="E23" i="6"/>
  <c r="D23" i="6"/>
  <c r="H22" i="6"/>
  <c r="G22" i="6"/>
  <c r="F22" i="6"/>
  <c r="E22" i="6"/>
  <c r="D22" i="6"/>
  <c r="H21" i="6"/>
  <c r="G21" i="6"/>
  <c r="F21" i="6"/>
  <c r="E21" i="6"/>
  <c r="D21" i="6"/>
  <c r="H20" i="6"/>
  <c r="G20" i="6"/>
  <c r="F20" i="6"/>
  <c r="D20" i="6"/>
  <c r="H19" i="6"/>
  <c r="G19" i="6"/>
  <c r="F19" i="6"/>
  <c r="E19" i="6"/>
  <c r="D19" i="6"/>
  <c r="H18" i="6"/>
  <c r="G18" i="6"/>
  <c r="F18" i="6"/>
  <c r="E18" i="6"/>
  <c r="D18" i="6"/>
  <c r="H17" i="6"/>
  <c r="G17" i="6"/>
  <c r="F17" i="6"/>
  <c r="E17" i="6"/>
  <c r="D17" i="6"/>
  <c r="H16" i="6"/>
  <c r="G16" i="6"/>
  <c r="F16" i="6"/>
  <c r="E16" i="6"/>
  <c r="D16" i="6"/>
  <c r="H15" i="6"/>
  <c r="G15" i="6"/>
  <c r="F15" i="6"/>
  <c r="E15" i="6"/>
  <c r="D15" i="6"/>
  <c r="H14" i="6"/>
  <c r="G14" i="6"/>
  <c r="F14" i="6"/>
  <c r="E14" i="6"/>
  <c r="D14" i="6"/>
  <c r="H13" i="6"/>
  <c r="G13" i="6"/>
  <c r="F13" i="6"/>
  <c r="E13" i="6"/>
  <c r="D13" i="6"/>
  <c r="H12" i="6"/>
  <c r="G12" i="6"/>
  <c r="F12" i="6"/>
  <c r="E12" i="6"/>
  <c r="D12" i="6"/>
  <c r="H11" i="6"/>
  <c r="G11" i="6"/>
  <c r="F11" i="6"/>
  <c r="E11" i="6"/>
  <c r="D11" i="6"/>
  <c r="H10" i="6"/>
  <c r="G10" i="6"/>
  <c r="F10" i="6"/>
  <c r="E10" i="6"/>
  <c r="D10" i="6"/>
  <c r="H9" i="6"/>
  <c r="G9" i="6"/>
  <c r="F9" i="6"/>
  <c r="E9" i="6"/>
  <c r="D9" i="6"/>
  <c r="L9" i="6" s="1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28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55" i="3"/>
  <c r="L54" i="3"/>
  <c r="L53" i="3"/>
  <c r="L52" i="3"/>
  <c r="L51" i="3"/>
  <c r="L50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8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<sst xmlns="http://schemas.openxmlformats.org/spreadsheetml/2006/main" count="1091" uniqueCount="228">
  <si>
    <t>JM ALUEMESTARUUSPISTEET 2015</t>
  </si>
  <si>
    <t>Itä-Suomen alue</t>
  </si>
  <si>
    <t>JM Iisalmi,    Iisalmen Ua</t>
  </si>
  <si>
    <t>Kevät Mylly JM, Joensuun UA</t>
  </si>
  <si>
    <t>JM- Turkkimäki, Koillis-savon Ua</t>
  </si>
  <si>
    <t>Lapinlahti JM, lapinlahden Au</t>
  </si>
  <si>
    <t>JM Turkkimäki, Koillis-savon Ua</t>
  </si>
  <si>
    <t>JM lapinlahti, Lapinlahden AU</t>
  </si>
  <si>
    <t>AE Kukkonen JM, Kiuruveden Ua</t>
  </si>
  <si>
    <t>Luokka : Yleinen</t>
  </si>
  <si>
    <t>Pisteet</t>
  </si>
  <si>
    <t>Sija</t>
  </si>
  <si>
    <t>Nimi</t>
  </si>
  <si>
    <t>Seura</t>
  </si>
  <si>
    <t>Peruttu</t>
  </si>
  <si>
    <t>17.5.</t>
  </si>
  <si>
    <t>24.5.</t>
  </si>
  <si>
    <t>4.7.</t>
  </si>
  <si>
    <t>6.9.</t>
  </si>
  <si>
    <t>26.9</t>
  </si>
  <si>
    <t>3.10.</t>
  </si>
  <si>
    <t>yhteensä</t>
  </si>
  <si>
    <t>Antti Kärkinen</t>
  </si>
  <si>
    <t>JoeUa</t>
  </si>
  <si>
    <t>x</t>
  </si>
  <si>
    <t>Sami Vainionpää</t>
  </si>
  <si>
    <t>NUA</t>
  </si>
  <si>
    <t>Vertti Pakarinen</t>
  </si>
  <si>
    <t>SuonUa</t>
  </si>
  <si>
    <t>Sami Hämäläinen</t>
  </si>
  <si>
    <t>Janne Hiltunen</t>
  </si>
  <si>
    <t>LeppävirtaRT</t>
  </si>
  <si>
    <t>Antti Manninen</t>
  </si>
  <si>
    <t>Olli Tiikkainen</t>
  </si>
  <si>
    <t>LapinlAU</t>
  </si>
  <si>
    <t>Kimmo Miettinen</t>
  </si>
  <si>
    <t>Jari Hämäläinen</t>
  </si>
  <si>
    <t>Joona Räsänen</t>
  </si>
  <si>
    <t>Niko Haukka</t>
  </si>
  <si>
    <t>Veli-Matti Hiltunen</t>
  </si>
  <si>
    <t>Timo Pellinen</t>
  </si>
  <si>
    <t>Ville Huovinen</t>
  </si>
  <si>
    <t>Tomi Heiskanen</t>
  </si>
  <si>
    <t>Joni Tuominen</t>
  </si>
  <si>
    <t>Marko Kröger</t>
  </si>
  <si>
    <t>Koi-SavUa</t>
  </si>
  <si>
    <t>Kai Törn</t>
  </si>
  <si>
    <t>Aleksi Korhonen</t>
  </si>
  <si>
    <t>Mikko Turunen</t>
  </si>
  <si>
    <t>Kosti Kärkkäinen</t>
  </si>
  <si>
    <t>KiuUa</t>
  </si>
  <si>
    <t>Pekka Palm</t>
  </si>
  <si>
    <t>KUA</t>
  </si>
  <si>
    <t>Risto Mykkänen</t>
  </si>
  <si>
    <t>Tuomas Riissanen</t>
  </si>
  <si>
    <t>Tomi Pulkkinen</t>
  </si>
  <si>
    <t>Samuli Kiiskinen</t>
  </si>
  <si>
    <t>Mikko Pehkonen</t>
  </si>
  <si>
    <t>JuuUa</t>
  </si>
  <si>
    <t>Antti Karvonen</t>
  </si>
  <si>
    <t>Pekka Leskinen</t>
  </si>
  <si>
    <t>Tommi Tenhunen</t>
  </si>
  <si>
    <t>Kari Hyvärinen</t>
  </si>
  <si>
    <t>Eetu Pohjolainen</t>
  </si>
  <si>
    <t>Kimmo Voutilainen</t>
  </si>
  <si>
    <t>Tero Kalilainen</t>
  </si>
  <si>
    <t>Eemeli Väätäinen</t>
  </si>
  <si>
    <t>Jari Hassinen</t>
  </si>
  <si>
    <t>Pertti Kortelainen</t>
  </si>
  <si>
    <t>LiekUA</t>
  </si>
  <si>
    <t>Risto Pykäläinen</t>
  </si>
  <si>
    <t>Jari Mykkänen</t>
  </si>
  <si>
    <t>Alueen osallistujia</t>
  </si>
  <si>
    <t>= -2 kilpailua</t>
  </si>
  <si>
    <t>PALKITAAN 5. PALKINTOJENJAKO LEPPÄVIRRALLA 31.10. MUISTA VARATA RUOKAILU JA MAJOITUS!!!!</t>
  </si>
  <si>
    <t>Luokka : Etuveto kardaani</t>
  </si>
  <si>
    <t>Riku Mykkänen</t>
  </si>
  <si>
    <t>Petri Silvennoinen</t>
  </si>
  <si>
    <t>Jarmo Hallman</t>
  </si>
  <si>
    <t>Janne Reijonen</t>
  </si>
  <si>
    <t>Samu Malinen</t>
  </si>
  <si>
    <t>Jari Kärkkäinen</t>
  </si>
  <si>
    <t>Tero Kärkkäinen</t>
  </si>
  <si>
    <t>Urpo Määttänen</t>
  </si>
  <si>
    <t>TuupoMK/UA</t>
  </si>
  <si>
    <t>Aatu Pajarinen</t>
  </si>
  <si>
    <t>Joonas Rytkönen</t>
  </si>
  <si>
    <t>Mikko Ihatsu</t>
  </si>
  <si>
    <t>Kimmo Arhe</t>
  </si>
  <si>
    <t>Jarmo Tuhkanen</t>
  </si>
  <si>
    <t>Seppo repetti</t>
  </si>
  <si>
    <t>Niko Tuononen</t>
  </si>
  <si>
    <t>LiekUa</t>
  </si>
  <si>
    <t>Suvi Mikkonen</t>
  </si>
  <si>
    <t>Kimmo Kouvalainen</t>
  </si>
  <si>
    <t>Sauli Laitinen</t>
  </si>
  <si>
    <t>Pertti Tero</t>
  </si>
  <si>
    <t>Jarkko Hyttinen</t>
  </si>
  <si>
    <t>Aki Väänänen</t>
  </si>
  <si>
    <t>Ari Kurkinen</t>
  </si>
  <si>
    <t>Rasmus Räsänen</t>
  </si>
  <si>
    <t>Jukka Lohilahti</t>
  </si>
  <si>
    <t>Ossi Huttunen</t>
  </si>
  <si>
    <t>Jarkko Lintunen</t>
  </si>
  <si>
    <t>Kari Asikainen</t>
  </si>
  <si>
    <t>Miika Huttunen</t>
  </si>
  <si>
    <t>K-KUA</t>
  </si>
  <si>
    <t>Markus Pirinen</t>
  </si>
  <si>
    <t>NilUa</t>
  </si>
  <si>
    <t>Luokka : Naiset</t>
  </si>
  <si>
    <t>Outi Väätäinen</t>
  </si>
  <si>
    <t>Jenna Hirvonen</t>
  </si>
  <si>
    <t>Krista Reijonen</t>
  </si>
  <si>
    <t>Kirsi Kröger- Kuosmanen</t>
  </si>
  <si>
    <t>Henna Behm</t>
  </si>
  <si>
    <t>Karoliina Heinonen</t>
  </si>
  <si>
    <t>Terhi Ahonen</t>
  </si>
  <si>
    <t>Sari Pekkarinen</t>
  </si>
  <si>
    <t>Kati Kortelainen</t>
  </si>
  <si>
    <t>Heidi Lng</t>
  </si>
  <si>
    <t>Peppiina Oinonen</t>
  </si>
  <si>
    <t>Sari Koskinen</t>
  </si>
  <si>
    <t>Tiia Haukka</t>
  </si>
  <si>
    <t>Päivi Tervala</t>
  </si>
  <si>
    <t>Sanna Kalilainen</t>
  </si>
  <si>
    <t>Luokka : Nuoret</t>
  </si>
  <si>
    <t>Tero Hassinen</t>
  </si>
  <si>
    <t>Niko Huttunen</t>
  </si>
  <si>
    <t>IisUa</t>
  </si>
  <si>
    <t>Jonne Vartiainen</t>
  </si>
  <si>
    <t>Tommi Hallman</t>
  </si>
  <si>
    <t>Aku Karvinen</t>
  </si>
  <si>
    <t>Pasi Mölsä</t>
  </si>
  <si>
    <t>Miika Nevalainen</t>
  </si>
  <si>
    <t>Atte Pellinen</t>
  </si>
  <si>
    <t>Olli Miettinen</t>
  </si>
  <si>
    <t>Riku Haukka</t>
  </si>
  <si>
    <t>Jere Saukkonen</t>
  </si>
  <si>
    <t>Eemil Airaksinen</t>
  </si>
  <si>
    <t>Veeti Pakarinen</t>
  </si>
  <si>
    <t>xx</t>
  </si>
  <si>
    <t>Toni Reijonen</t>
  </si>
  <si>
    <t>Mikko Nevalainen</t>
  </si>
  <si>
    <t>Sami Timonen</t>
  </si>
  <si>
    <t>Mikka Malinen</t>
  </si>
  <si>
    <t>Luokka : Seniorit (Pappa)</t>
  </si>
  <si>
    <t>Erkki Väätäinen</t>
  </si>
  <si>
    <t>Tarmo Kärkinen</t>
  </si>
  <si>
    <t>Juha Hiltunen</t>
  </si>
  <si>
    <t>Matti Ihatsu</t>
  </si>
  <si>
    <t>Veli-Matti Hyvönen</t>
  </si>
  <si>
    <t>Juha Korhonen</t>
  </si>
  <si>
    <t>Petri Salo</t>
  </si>
  <si>
    <t>Koi-savUa</t>
  </si>
  <si>
    <t>Jukka Koskinen</t>
  </si>
  <si>
    <t>KiuUA</t>
  </si>
  <si>
    <t>Antero Huovinen</t>
  </si>
  <si>
    <t>Oiva Lohilahti</t>
  </si>
  <si>
    <t>Juha Helenius</t>
  </si>
  <si>
    <t>Jorma Keurulainen</t>
  </si>
  <si>
    <t>Pekka Hänninen</t>
  </si>
  <si>
    <t>Osmo Tuononen</t>
  </si>
  <si>
    <t>Asko Pursiainen</t>
  </si>
  <si>
    <t>RautaUA</t>
  </si>
  <si>
    <t>Raimo Kuikka</t>
  </si>
  <si>
    <t>Olavi Eronen</t>
  </si>
  <si>
    <t>Markku Pursiainen</t>
  </si>
  <si>
    <t>Seppo Repetti</t>
  </si>
  <si>
    <t>Edvin Mikkonen</t>
  </si>
  <si>
    <t>Seurapisteet</t>
  </si>
  <si>
    <t>Lyhenne</t>
  </si>
  <si>
    <t>Joensuun Urheiluautoilijat</t>
  </si>
  <si>
    <t>JoeUA</t>
  </si>
  <si>
    <t>Suonenjoen Urheiluautoilijat</t>
  </si>
  <si>
    <t>SuonUA</t>
  </si>
  <si>
    <t>Koillis-Savon Urheiluautoilijat</t>
  </si>
  <si>
    <t>Koi-SavUA</t>
  </si>
  <si>
    <t>Kuopion Urheiluautoilijat</t>
  </si>
  <si>
    <t>Kiuruveden Urheiluautoilijat</t>
  </si>
  <si>
    <t>Nurmeksen Urheiluautoilijat</t>
  </si>
  <si>
    <t>Lapinlahden Autourheilijat</t>
  </si>
  <si>
    <t>Leppävirta Racing Team</t>
  </si>
  <si>
    <t>Iisalmen Urheiluautoilijat</t>
  </si>
  <si>
    <t>IisUA</t>
  </si>
  <si>
    <t>Juuan Urheiluautoilijat</t>
  </si>
  <si>
    <t>JuuUA</t>
  </si>
  <si>
    <t>Tuupovaaran MK / UA</t>
  </si>
  <si>
    <t>Rautavaaran Urheiluautoilijat</t>
  </si>
  <si>
    <t>RautaUa</t>
  </si>
  <si>
    <t>Keski-Karjalan Urheiluautoilijat</t>
  </si>
  <si>
    <t>Nilsiän Urheiluautoilijat</t>
  </si>
  <si>
    <t>NilUA</t>
  </si>
  <si>
    <t>Tien Tukko Racing</t>
  </si>
  <si>
    <t>TTR</t>
  </si>
  <si>
    <t>Team-Sonkajärvi</t>
  </si>
  <si>
    <t>Team-Sonkaj.</t>
  </si>
  <si>
    <t>Autoliitto Kuopio</t>
  </si>
  <si>
    <t>AL Kuopio</t>
  </si>
  <si>
    <t>= Peruttu kilpailu</t>
  </si>
  <si>
    <t>Yhteenveto JM-kilpailuista 2015</t>
  </si>
  <si>
    <t>Alueella järjestettiin vuonna 2015 ? aluemestaruuskilpailua.</t>
  </si>
  <si>
    <t>Päivä</t>
  </si>
  <si>
    <t>Kilpailu</t>
  </si>
  <si>
    <t>Kilpailuihin osallistui kilpailijoita  seurasta</t>
  </si>
  <si>
    <t>Järjestetyt kilpailut - 2 lasketaan kokonaispisteitä laskettaessa.</t>
  </si>
  <si>
    <t>Osallistujat yleiskilpailuittain</t>
  </si>
  <si>
    <t>Yleinen</t>
  </si>
  <si>
    <t>kuljettajaa</t>
  </si>
  <si>
    <t>Etuveto-kardaani</t>
  </si>
  <si>
    <t>Naiset</t>
  </si>
  <si>
    <t>Nuoret</t>
  </si>
  <si>
    <t>Papat</t>
  </si>
  <si>
    <t>JM ALUEMESTARUUS-SARJAN 2015 PALKITTAVAT LUOKITTAIN</t>
  </si>
  <si>
    <t>Yleinen luokka</t>
  </si>
  <si>
    <t>Yleinen etuveto-kardaani</t>
  </si>
  <si>
    <t>1.</t>
  </si>
  <si>
    <t>2.</t>
  </si>
  <si>
    <t>3.</t>
  </si>
  <si>
    <t>4.</t>
  </si>
  <si>
    <t>5.</t>
  </si>
  <si>
    <t>Seniorit (Pappa)</t>
  </si>
  <si>
    <t>Vuoden 2015 JM-seura on</t>
  </si>
  <si>
    <r>
      <t xml:space="preserve">Palkintojenjako suoritetaan </t>
    </r>
    <r>
      <rPr>
        <b/>
        <sz val="10"/>
        <color theme="1"/>
        <rFont val="Arial1"/>
      </rPr>
      <t>Leppävirralla</t>
    </r>
  </si>
  <si>
    <t>Paikka</t>
  </si>
  <si>
    <t>Hotelli-Ravintola Vesileppis</t>
  </si>
  <si>
    <t>Tarkempi aikataulu</t>
  </si>
  <si>
    <t>AKK:n alue 3 sivulta</t>
  </si>
  <si>
    <t>tapahtumat osion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</si>
</sst>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&quot;.&quot;mm&quot;.&quot;yyyy"/>
    <numFmt numFmtId="165" formatCode="#,##0.00&quot; &quot;[$€-40B];[Red]&quot;-&quot;#,##0.00&quot; &quot;[$€-40B]"/>
  </numFmts>
  <fonts count="18">
    <font>
      <sz val="11"/>
      <color theme="1"/>
      <name val="Arial1"/>
    </font>
    <font>
      <u/>
      <sz val="10"/>
      <color rgb="FF0000FF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1"/>
      <color theme="1"/>
      <name val="Arial1"/>
    </font>
    <font>
      <b/>
      <sz val="10"/>
      <color theme="1"/>
      <name val="Arial1"/>
    </font>
    <font>
      <sz val="10"/>
      <color rgb="FF000000"/>
      <name val="Arial1"/>
    </font>
    <font>
      <sz val="10"/>
      <color theme="1"/>
      <name val="Arial1"/>
    </font>
    <font>
      <sz val="10"/>
      <color rgb="FFFF0000"/>
      <name val="Arial1"/>
    </font>
    <font>
      <b/>
      <sz val="10"/>
      <color rgb="FFFF3333"/>
      <name val="Arial1"/>
    </font>
    <font>
      <sz val="10"/>
      <color rgb="FFFF3333"/>
      <name val="Arial1"/>
    </font>
    <font>
      <sz val="14"/>
      <color rgb="FFFF0000"/>
      <name val="Arial1"/>
    </font>
    <font>
      <sz val="10"/>
      <color rgb="FFFFFFFF"/>
      <name val="Arial1"/>
    </font>
    <font>
      <b/>
      <sz val="10"/>
      <color rgb="FFFF0000"/>
      <name val="Arial1"/>
    </font>
    <font>
      <b/>
      <sz val="14"/>
      <color theme="1"/>
      <name val="Arial1"/>
    </font>
    <font>
      <sz val="10"/>
      <color rgb="FF333333"/>
      <name val="Arial1"/>
    </font>
    <font>
      <b/>
      <sz val="10"/>
      <color rgb="FF000000"/>
      <name val="Arial1"/>
    </font>
    <font>
      <sz val="10"/>
      <name val="Arial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104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7" fillId="0" borderId="1" xfId="0" applyFont="1" applyBorder="1" applyAlignment="1">
      <alignment horizontal="center" textRotation="90" wrapText="1"/>
    </xf>
    <xf numFmtId="0" fontId="0" fillId="0" borderId="2" xfId="0" applyBorder="1"/>
    <xf numFmtId="0" fontId="0" fillId="0" borderId="3" xfId="0" applyBorder="1"/>
    <xf numFmtId="0" fontId="7" fillId="0" borderId="3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5" fillId="3" borderId="1" xfId="0" applyFont="1" applyFill="1" applyBorder="1"/>
    <xf numFmtId="49" fontId="5" fillId="3" borderId="5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" xfId="0" applyBorder="1" applyAlignment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1" fillId="0" borderId="0" xfId="0" applyFont="1"/>
    <xf numFmtId="0" fontId="8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5" xfId="0" applyBorder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Border="1"/>
    <xf numFmtId="1" fontId="7" fillId="0" borderId="5" xfId="0" applyNumberFormat="1" applyFont="1" applyBorder="1" applyAlignment="1">
      <alignment horizontal="center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1" fontId="13" fillId="0" borderId="1" xfId="0" applyNumberFormat="1" applyFont="1" applyBorder="1" applyAlignment="1">
      <alignment horizontal="center"/>
    </xf>
    <xf numFmtId="49" fontId="8" fillId="0" borderId="0" xfId="0" applyNumberFormat="1" applyFont="1"/>
    <xf numFmtId="0" fontId="14" fillId="0" borderId="0" xfId="0" applyFont="1"/>
    <xf numFmtId="0" fontId="6" fillId="2" borderId="1" xfId="0" applyFont="1" applyFill="1" applyBorder="1" applyAlignment="1">
      <alignment horizontal="center" textRotation="90" wrapText="1"/>
    </xf>
    <xf numFmtId="0" fontId="7" fillId="0" borderId="1" xfId="0" applyFont="1" applyFill="1" applyBorder="1" applyAlignment="1">
      <alignment horizontal="center" textRotation="90" wrapText="1"/>
    </xf>
    <xf numFmtId="0" fontId="0" fillId="0" borderId="1" xfId="0" applyFill="1" applyBorder="1"/>
    <xf numFmtId="0" fontId="0" fillId="0" borderId="4" xfId="0" applyFill="1" applyBorder="1"/>
    <xf numFmtId="1" fontId="6" fillId="0" borderId="1" xfId="0" applyNumberFormat="1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1" xfId="0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1" fontId="0" fillId="0" borderId="0" xfId="0" applyNumberFormat="1"/>
    <xf numFmtId="1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49" fontId="5" fillId="3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6" fillId="0" borderId="1" xfId="0" applyFont="1" applyFill="1" applyBorder="1" applyAlignment="1"/>
    <xf numFmtId="1" fontId="10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5" xfId="0" applyFont="1" applyBorder="1" applyAlignment="1"/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49" fontId="7" fillId="0" borderId="0" xfId="0" applyNumberFormat="1" applyFont="1" applyAlignment="1">
      <alignment horizontal="right"/>
    </xf>
    <xf numFmtId="0" fontId="7" fillId="0" borderId="0" xfId="0" applyFont="1"/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7" fillId="0" borderId="0" xfId="0" applyNumberFormat="1" applyFont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8" xfId="0" applyFont="1" applyBorder="1"/>
    <xf numFmtId="1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" fillId="0" borderId="0" xfId="1" applyFill="1" applyBorder="1" applyAlignment="1" applyProtection="1"/>
    <xf numFmtId="0" fontId="6" fillId="0" borderId="0" xfId="0" applyFont="1"/>
    <xf numFmtId="49" fontId="0" fillId="0" borderId="0" xfId="0" applyNumberForma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Border="1"/>
    <xf numFmtId="0" fontId="5" fillId="0" borderId="0" xfId="0" applyFont="1" applyBorder="1"/>
    <xf numFmtId="0" fontId="0" fillId="0" borderId="0" xfId="0" applyAlignment="1">
      <alignment horizontal="left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5" xfId="0" applyFont="1" applyFill="1" applyBorder="1" applyAlignment="1">
      <alignment horizontal="center" textRotation="90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</cellXfs>
  <cellStyles count="6">
    <cellStyle name="Excel_BuiltIn_Hyperlink" xfId="1"/>
    <cellStyle name="Heading" xfId="2"/>
    <cellStyle name="Heading1" xfId="3"/>
    <cellStyle name="Normaali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workbookViewId="0"/>
  </sheetViews>
  <sheetFormatPr defaultRowHeight="12.75"/>
  <cols>
    <col min="1" max="1" width="4.25" style="4" customWidth="1"/>
    <col min="2" max="2" width="19" customWidth="1"/>
    <col min="3" max="3" width="11.875" customWidth="1"/>
    <col min="4" max="11" width="6.25" customWidth="1"/>
    <col min="12" max="12" width="8.25" customWidth="1"/>
    <col min="13" max="13" width="11.25" customWidth="1"/>
    <col min="14" max="19" width="4.375" style="2" customWidth="1"/>
    <col min="20" max="1024" width="8.375" customWidth="1"/>
  </cols>
  <sheetData>
    <row r="1" spans="1:20" ht="15">
      <c r="A1" s="1" t="s">
        <v>0</v>
      </c>
    </row>
    <row r="2" spans="1:20" ht="14.25">
      <c r="A2" s="3" t="s">
        <v>1</v>
      </c>
    </row>
    <row r="3" spans="1:20" ht="15.75" customHeight="1">
      <c r="D3" s="44" t="s">
        <v>2</v>
      </c>
      <c r="E3" s="45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6"/>
      <c r="L3" s="6"/>
    </row>
    <row r="4" spans="1:20" ht="14.25">
      <c r="D4" s="44"/>
      <c r="E4" s="45"/>
      <c r="F4" s="45"/>
      <c r="G4" s="45"/>
      <c r="H4" s="45"/>
      <c r="I4" s="45"/>
      <c r="J4" s="45"/>
      <c r="K4" s="46"/>
      <c r="L4" s="7"/>
    </row>
    <row r="5" spans="1:20" ht="14.25">
      <c r="D5" s="44"/>
      <c r="E5" s="45"/>
      <c r="F5" s="45"/>
      <c r="G5" s="45"/>
      <c r="H5" s="45"/>
      <c r="I5" s="45"/>
      <c r="J5" s="45"/>
      <c r="K5" s="46"/>
      <c r="L5" s="7"/>
    </row>
    <row r="6" spans="1:20" ht="14.25">
      <c r="A6" s="3" t="s">
        <v>9</v>
      </c>
      <c r="D6" s="44"/>
      <c r="E6" s="45"/>
      <c r="F6" s="45"/>
      <c r="G6" s="45"/>
      <c r="H6" s="45"/>
      <c r="I6" s="45"/>
      <c r="J6" s="45"/>
      <c r="K6" s="46"/>
      <c r="L6" s="7"/>
    </row>
    <row r="7" spans="1:20" ht="40.5" customHeight="1">
      <c r="A7" s="1"/>
      <c r="B7" s="47"/>
      <c r="C7" s="47"/>
      <c r="D7" s="44"/>
      <c r="E7" s="45"/>
      <c r="F7" s="45"/>
      <c r="G7" s="45"/>
      <c r="H7" s="45"/>
      <c r="I7" s="45"/>
      <c r="J7" s="45"/>
      <c r="K7" s="46"/>
      <c r="L7" s="8" t="s">
        <v>10</v>
      </c>
    </row>
    <row r="8" spans="1:20" ht="14.25">
      <c r="A8" s="9" t="s">
        <v>11</v>
      </c>
      <c r="B8" s="10" t="s">
        <v>12</v>
      </c>
      <c r="C8" s="10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/>
      <c r="L8" s="12" t="s">
        <v>21</v>
      </c>
      <c r="N8"/>
      <c r="O8"/>
      <c r="P8"/>
      <c r="Q8"/>
      <c r="R8"/>
      <c r="S8"/>
    </row>
    <row r="9" spans="1:20" ht="18">
      <c r="A9" s="13">
        <v>1</v>
      </c>
      <c r="B9" s="14" t="s">
        <v>22</v>
      </c>
      <c r="C9" s="15" t="s">
        <v>23</v>
      </c>
      <c r="D9" s="16"/>
      <c r="E9" s="17">
        <v>9</v>
      </c>
      <c r="F9" s="18">
        <v>11</v>
      </c>
      <c r="G9" s="19">
        <v>7</v>
      </c>
      <c r="H9" s="18" t="s">
        <v>24</v>
      </c>
      <c r="I9" s="18">
        <v>11</v>
      </c>
      <c r="J9" s="18">
        <v>11</v>
      </c>
      <c r="K9" s="18"/>
      <c r="L9" s="20">
        <f>SUM(D9:K9)-7</f>
        <v>42</v>
      </c>
      <c r="M9" s="21"/>
      <c r="N9" s="22"/>
      <c r="O9" s="22"/>
      <c r="P9" s="22"/>
      <c r="Q9" s="22"/>
      <c r="R9" s="22"/>
      <c r="S9" s="22"/>
      <c r="T9" s="22"/>
    </row>
    <row r="10" spans="1:20" ht="18">
      <c r="A10" s="13">
        <v>2</v>
      </c>
      <c r="B10" s="23" t="s">
        <v>25</v>
      </c>
      <c r="C10" s="24" t="s">
        <v>26</v>
      </c>
      <c r="D10" s="20"/>
      <c r="E10" s="20" t="s">
        <v>24</v>
      </c>
      <c r="F10" s="20">
        <v>2</v>
      </c>
      <c r="G10" s="20" t="s">
        <v>24</v>
      </c>
      <c r="H10" s="20">
        <v>8</v>
      </c>
      <c r="I10" s="18">
        <v>6</v>
      </c>
      <c r="J10" s="18">
        <v>7</v>
      </c>
      <c r="K10" s="18"/>
      <c r="L10" s="20">
        <f t="shared" ref="L10:L41" si="0">SUM(D10:K10)</f>
        <v>23</v>
      </c>
      <c r="M10" s="21"/>
      <c r="N10" s="22"/>
      <c r="O10" s="22"/>
      <c r="P10" s="22"/>
      <c r="Q10" s="22"/>
      <c r="R10" s="22"/>
      <c r="S10" s="22"/>
      <c r="T10" s="22"/>
    </row>
    <row r="11" spans="1:20" ht="14.25">
      <c r="A11" s="13">
        <v>3</v>
      </c>
      <c r="B11" s="14" t="s">
        <v>27</v>
      </c>
      <c r="C11" s="15" t="s">
        <v>28</v>
      </c>
      <c r="D11" s="16"/>
      <c r="E11" s="17" t="s">
        <v>24</v>
      </c>
      <c r="F11" s="20" t="s">
        <v>24</v>
      </c>
      <c r="G11" s="18">
        <v>11</v>
      </c>
      <c r="H11" s="18" t="s">
        <v>24</v>
      </c>
      <c r="I11" s="18" t="s">
        <v>24</v>
      </c>
      <c r="J11" s="18">
        <v>9</v>
      </c>
      <c r="K11" s="18"/>
      <c r="L11" s="20">
        <f t="shared" si="0"/>
        <v>20</v>
      </c>
      <c r="M11" s="22"/>
      <c r="N11" s="22"/>
      <c r="O11" s="22"/>
      <c r="P11" s="22"/>
      <c r="Q11" s="22"/>
      <c r="R11" s="22"/>
      <c r="S11" s="22"/>
      <c r="T11" s="22"/>
    </row>
    <row r="12" spans="1:20" ht="14.25">
      <c r="A12" s="13">
        <v>4</v>
      </c>
      <c r="B12" s="23" t="s">
        <v>29</v>
      </c>
      <c r="C12" s="24" t="s">
        <v>28</v>
      </c>
      <c r="D12" s="18"/>
      <c r="E12" s="18" t="s">
        <v>24</v>
      </c>
      <c r="F12" s="18" t="s">
        <v>24</v>
      </c>
      <c r="G12" s="18" t="s">
        <v>24</v>
      </c>
      <c r="H12" s="18">
        <v>6</v>
      </c>
      <c r="I12" s="20">
        <v>9</v>
      </c>
      <c r="J12" s="18" t="s">
        <v>24</v>
      </c>
      <c r="K12" s="18"/>
      <c r="L12" s="20">
        <f t="shared" si="0"/>
        <v>15</v>
      </c>
      <c r="N12"/>
      <c r="O12"/>
      <c r="P12"/>
      <c r="Q12"/>
      <c r="R12"/>
      <c r="S12"/>
    </row>
    <row r="13" spans="1:20" ht="14.25">
      <c r="A13" s="25">
        <v>5</v>
      </c>
      <c r="B13" s="14" t="s">
        <v>30</v>
      </c>
      <c r="C13" s="15" t="s">
        <v>31</v>
      </c>
      <c r="D13" s="16"/>
      <c r="E13" s="16" t="s">
        <v>24</v>
      </c>
      <c r="F13" s="18" t="s">
        <v>24</v>
      </c>
      <c r="G13" s="18">
        <v>9</v>
      </c>
      <c r="H13" s="18">
        <v>4</v>
      </c>
      <c r="I13" s="18" t="s">
        <v>24</v>
      </c>
      <c r="J13" s="20" t="s">
        <v>24</v>
      </c>
      <c r="K13" s="20"/>
      <c r="L13" s="20">
        <f t="shared" si="0"/>
        <v>13</v>
      </c>
      <c r="N13"/>
      <c r="O13"/>
      <c r="P13"/>
      <c r="Q13"/>
      <c r="R13"/>
      <c r="S13"/>
    </row>
    <row r="14" spans="1:20" ht="14.25">
      <c r="A14" s="13">
        <v>6</v>
      </c>
      <c r="B14" s="26" t="s">
        <v>32</v>
      </c>
      <c r="C14" s="27" t="s">
        <v>28</v>
      </c>
      <c r="D14" s="16"/>
      <c r="E14" s="17">
        <v>5</v>
      </c>
      <c r="F14" s="18">
        <v>7</v>
      </c>
      <c r="G14" s="18" t="s">
        <v>24</v>
      </c>
      <c r="H14" s="18" t="s">
        <v>24</v>
      </c>
      <c r="I14" s="18" t="s">
        <v>24</v>
      </c>
      <c r="J14" s="18" t="s">
        <v>24</v>
      </c>
      <c r="K14" s="28"/>
      <c r="L14" s="20">
        <f t="shared" si="0"/>
        <v>12</v>
      </c>
      <c r="N14"/>
      <c r="O14"/>
      <c r="P14"/>
      <c r="Q14"/>
      <c r="R14"/>
      <c r="S14"/>
    </row>
    <row r="15" spans="1:20" ht="14.25">
      <c r="A15" s="13">
        <v>7</v>
      </c>
      <c r="B15" s="26" t="s">
        <v>33</v>
      </c>
      <c r="C15" s="27" t="s">
        <v>34</v>
      </c>
      <c r="D15" s="17"/>
      <c r="E15" s="17">
        <v>4</v>
      </c>
      <c r="F15" s="20">
        <v>8</v>
      </c>
      <c r="G15" s="20" t="s">
        <v>24</v>
      </c>
      <c r="H15" s="20" t="s">
        <v>24</v>
      </c>
      <c r="I15" s="18" t="s">
        <v>24</v>
      </c>
      <c r="J15" s="18" t="s">
        <v>24</v>
      </c>
      <c r="K15" s="18"/>
      <c r="L15" s="20">
        <f t="shared" si="0"/>
        <v>12</v>
      </c>
      <c r="N15"/>
      <c r="O15"/>
      <c r="P15"/>
      <c r="Q15"/>
      <c r="R15"/>
      <c r="S15"/>
    </row>
    <row r="16" spans="1:20" ht="14.25">
      <c r="A16" s="13">
        <v>8</v>
      </c>
      <c r="B16" s="29" t="s">
        <v>35</v>
      </c>
      <c r="C16" s="30" t="s">
        <v>28</v>
      </c>
      <c r="D16" s="20"/>
      <c r="E16" s="18" t="s">
        <v>24</v>
      </c>
      <c r="F16" s="18">
        <v>1</v>
      </c>
      <c r="G16" s="18" t="s">
        <v>24</v>
      </c>
      <c r="H16" s="18" t="s">
        <v>24</v>
      </c>
      <c r="I16" s="18">
        <v>7</v>
      </c>
      <c r="J16" s="20">
        <v>4</v>
      </c>
      <c r="K16" s="20"/>
      <c r="L16" s="20">
        <f t="shared" si="0"/>
        <v>12</v>
      </c>
      <c r="N16"/>
      <c r="O16"/>
      <c r="P16"/>
      <c r="Q16"/>
      <c r="R16"/>
      <c r="S16"/>
    </row>
    <row r="17" spans="1:21" ht="14.25">
      <c r="A17" s="13">
        <v>9</v>
      </c>
      <c r="B17" s="26" t="s">
        <v>36</v>
      </c>
      <c r="C17" s="27" t="s">
        <v>28</v>
      </c>
      <c r="D17" s="17"/>
      <c r="E17" s="17">
        <v>11</v>
      </c>
      <c r="F17" s="20" t="s">
        <v>24</v>
      </c>
      <c r="G17" s="20" t="s">
        <v>24</v>
      </c>
      <c r="H17" s="31" t="s">
        <v>24</v>
      </c>
      <c r="I17" s="20" t="s">
        <v>24</v>
      </c>
      <c r="J17" s="18" t="s">
        <v>24</v>
      </c>
      <c r="K17" s="18"/>
      <c r="L17" s="20">
        <f t="shared" si="0"/>
        <v>11</v>
      </c>
      <c r="N17"/>
      <c r="O17"/>
      <c r="P17"/>
      <c r="Q17"/>
      <c r="R17"/>
      <c r="S17"/>
    </row>
    <row r="18" spans="1:21" ht="14.25">
      <c r="A18" s="13">
        <v>10</v>
      </c>
      <c r="B18" s="26" t="s">
        <v>37</v>
      </c>
      <c r="C18" s="27" t="s">
        <v>34</v>
      </c>
      <c r="D18" s="16"/>
      <c r="E18" s="16">
        <v>6</v>
      </c>
      <c r="F18" s="18" t="s">
        <v>24</v>
      </c>
      <c r="G18" s="18">
        <v>3</v>
      </c>
      <c r="H18" s="18" t="s">
        <v>24</v>
      </c>
      <c r="I18" s="20">
        <v>2</v>
      </c>
      <c r="J18" s="18" t="s">
        <v>24</v>
      </c>
      <c r="K18" s="18"/>
      <c r="L18" s="20">
        <f t="shared" si="0"/>
        <v>11</v>
      </c>
      <c r="N18"/>
      <c r="O18"/>
      <c r="P18"/>
      <c r="Q18"/>
      <c r="R18"/>
      <c r="S18"/>
    </row>
    <row r="19" spans="1:21" ht="14.25">
      <c r="A19" s="13">
        <v>11</v>
      </c>
      <c r="B19" s="26" t="s">
        <v>38</v>
      </c>
      <c r="C19" s="27" t="s">
        <v>28</v>
      </c>
      <c r="D19" s="16"/>
      <c r="E19" s="17">
        <v>8</v>
      </c>
      <c r="F19" s="18" t="s">
        <v>24</v>
      </c>
      <c r="G19" s="18" t="s">
        <v>24</v>
      </c>
      <c r="H19" s="20" t="s">
        <v>24</v>
      </c>
      <c r="I19" s="18" t="s">
        <v>24</v>
      </c>
      <c r="J19" s="18">
        <v>3</v>
      </c>
      <c r="K19" s="18"/>
      <c r="L19" s="20">
        <f t="shared" si="0"/>
        <v>11</v>
      </c>
      <c r="N19"/>
      <c r="O19"/>
      <c r="P19"/>
      <c r="Q19"/>
      <c r="R19"/>
      <c r="S19"/>
    </row>
    <row r="20" spans="1:21" ht="14.25">
      <c r="A20" s="13">
        <v>12</v>
      </c>
      <c r="B20" s="32" t="s">
        <v>39</v>
      </c>
      <c r="C20" s="33" t="s">
        <v>28</v>
      </c>
      <c r="D20" s="16"/>
      <c r="E20" s="16" t="s">
        <v>24</v>
      </c>
      <c r="F20" s="20">
        <v>4</v>
      </c>
      <c r="G20" s="18" t="s">
        <v>24</v>
      </c>
      <c r="H20" s="20">
        <v>7</v>
      </c>
      <c r="I20" s="18" t="s">
        <v>24</v>
      </c>
      <c r="J20" s="18" t="s">
        <v>24</v>
      </c>
      <c r="K20" s="18"/>
      <c r="L20" s="20">
        <f t="shared" si="0"/>
        <v>11</v>
      </c>
      <c r="N20"/>
      <c r="O20"/>
      <c r="P20"/>
      <c r="Q20"/>
      <c r="R20"/>
      <c r="S20"/>
    </row>
    <row r="21" spans="1:21" ht="14.25">
      <c r="A21" s="13">
        <v>13</v>
      </c>
      <c r="B21" s="34" t="s">
        <v>40</v>
      </c>
      <c r="C21" s="12" t="s">
        <v>28</v>
      </c>
      <c r="D21" s="35"/>
      <c r="E21" s="35" t="s">
        <v>24</v>
      </c>
      <c r="F21" s="35" t="s">
        <v>24</v>
      </c>
      <c r="G21" s="35" t="s">
        <v>24</v>
      </c>
      <c r="H21" s="35">
        <v>11</v>
      </c>
      <c r="I21" s="35" t="s">
        <v>24</v>
      </c>
      <c r="J21" s="18" t="s">
        <v>24</v>
      </c>
      <c r="K21" s="35"/>
      <c r="L21" s="20">
        <f t="shared" si="0"/>
        <v>11</v>
      </c>
      <c r="N21"/>
      <c r="O21"/>
      <c r="P21"/>
      <c r="Q21"/>
      <c r="R21"/>
      <c r="S21"/>
    </row>
    <row r="22" spans="1:21" ht="14.25">
      <c r="A22" s="13">
        <v>14</v>
      </c>
      <c r="B22" s="26" t="s">
        <v>41</v>
      </c>
      <c r="C22" s="27" t="s">
        <v>31</v>
      </c>
      <c r="D22" s="16"/>
      <c r="E22" s="16" t="s">
        <v>24</v>
      </c>
      <c r="F22" s="18">
        <v>9</v>
      </c>
      <c r="G22" s="18" t="s">
        <v>24</v>
      </c>
      <c r="H22" s="18" t="s">
        <v>24</v>
      </c>
      <c r="I22" s="18" t="s">
        <v>24</v>
      </c>
      <c r="J22" s="20" t="s">
        <v>24</v>
      </c>
      <c r="K22" s="20"/>
      <c r="L22" s="20">
        <f t="shared" si="0"/>
        <v>9</v>
      </c>
      <c r="N22"/>
      <c r="O22"/>
      <c r="P22"/>
      <c r="Q22"/>
      <c r="R22"/>
      <c r="S22"/>
    </row>
    <row r="23" spans="1:21" ht="14.25">
      <c r="A23" s="13">
        <v>15</v>
      </c>
      <c r="B23" s="29" t="s">
        <v>42</v>
      </c>
      <c r="C23" s="30" t="s">
        <v>23</v>
      </c>
      <c r="D23" s="18"/>
      <c r="E23" s="18" t="s">
        <v>24</v>
      </c>
      <c r="F23" s="18" t="s">
        <v>24</v>
      </c>
      <c r="G23" s="35" t="s">
        <v>24</v>
      </c>
      <c r="H23" s="20">
        <v>9</v>
      </c>
      <c r="I23" s="18" t="s">
        <v>24</v>
      </c>
      <c r="J23" s="18" t="s">
        <v>24</v>
      </c>
      <c r="K23" s="18"/>
      <c r="L23" s="20">
        <f t="shared" si="0"/>
        <v>9</v>
      </c>
      <c r="N23"/>
      <c r="O23"/>
      <c r="P23"/>
      <c r="Q23"/>
      <c r="R23"/>
      <c r="S23"/>
    </row>
    <row r="24" spans="1:21" ht="14.25">
      <c r="A24" s="13">
        <v>16</v>
      </c>
      <c r="B24" s="26" t="s">
        <v>43</v>
      </c>
      <c r="C24" s="27" t="s">
        <v>31</v>
      </c>
      <c r="D24" s="16"/>
      <c r="E24" s="16" t="s">
        <v>24</v>
      </c>
      <c r="F24" s="18" t="s">
        <v>24</v>
      </c>
      <c r="G24" s="18">
        <v>8</v>
      </c>
      <c r="H24" s="20" t="s">
        <v>24</v>
      </c>
      <c r="I24" s="18" t="s">
        <v>24</v>
      </c>
      <c r="J24" s="18" t="s">
        <v>24</v>
      </c>
      <c r="K24" s="18"/>
      <c r="L24" s="20">
        <f t="shared" si="0"/>
        <v>8</v>
      </c>
      <c r="N24"/>
      <c r="O24"/>
      <c r="T24" s="2"/>
      <c r="U24" s="2"/>
    </row>
    <row r="25" spans="1:21" ht="14.25">
      <c r="A25" s="13">
        <v>17</v>
      </c>
      <c r="B25" s="29" t="s">
        <v>44</v>
      </c>
      <c r="C25" s="30" t="s">
        <v>45</v>
      </c>
      <c r="D25" s="18"/>
      <c r="E25" s="20" t="s">
        <v>24</v>
      </c>
      <c r="F25" s="18">
        <v>3</v>
      </c>
      <c r="G25" s="18" t="s">
        <v>24</v>
      </c>
      <c r="H25" s="18">
        <v>5</v>
      </c>
      <c r="I25" s="18" t="s">
        <v>24</v>
      </c>
      <c r="J25" s="18" t="s">
        <v>24</v>
      </c>
      <c r="K25" s="18"/>
      <c r="L25" s="20">
        <f t="shared" si="0"/>
        <v>8</v>
      </c>
      <c r="N25"/>
      <c r="O25"/>
      <c r="T25" s="2"/>
      <c r="U25" s="2"/>
    </row>
    <row r="26" spans="1:21" ht="14.25">
      <c r="A26" s="13">
        <v>18</v>
      </c>
      <c r="B26" s="29" t="s">
        <v>46</v>
      </c>
      <c r="C26" s="30" t="s">
        <v>34</v>
      </c>
      <c r="D26" s="18"/>
      <c r="E26" s="18" t="s">
        <v>24</v>
      </c>
      <c r="F26" s="20" t="s">
        <v>24</v>
      </c>
      <c r="G26" s="35" t="s">
        <v>24</v>
      </c>
      <c r="H26" s="18" t="s">
        <v>24</v>
      </c>
      <c r="I26" s="18">
        <v>8</v>
      </c>
      <c r="J26" s="18" t="s">
        <v>24</v>
      </c>
      <c r="K26" s="18"/>
      <c r="L26" s="20">
        <f t="shared" si="0"/>
        <v>8</v>
      </c>
      <c r="N26"/>
      <c r="O26"/>
      <c r="T26" s="2"/>
      <c r="U26" s="2"/>
    </row>
    <row r="27" spans="1:21" ht="14.25">
      <c r="A27" s="13">
        <v>19</v>
      </c>
      <c r="B27" s="29" t="s">
        <v>47</v>
      </c>
      <c r="C27" s="30" t="s">
        <v>28</v>
      </c>
      <c r="D27" s="18"/>
      <c r="E27" s="18" t="s">
        <v>24</v>
      </c>
      <c r="F27" s="18" t="s">
        <v>24</v>
      </c>
      <c r="G27" s="18" t="s">
        <v>24</v>
      </c>
      <c r="H27" s="18" t="s">
        <v>24</v>
      </c>
      <c r="I27" s="20" t="s">
        <v>24</v>
      </c>
      <c r="J27" s="18">
        <v>8</v>
      </c>
      <c r="K27" s="18"/>
      <c r="L27" s="20">
        <f t="shared" si="0"/>
        <v>8</v>
      </c>
      <c r="N27"/>
      <c r="O27"/>
      <c r="T27" s="2"/>
      <c r="U27" s="2"/>
    </row>
    <row r="28" spans="1:21" ht="14.25">
      <c r="A28" s="13">
        <v>20</v>
      </c>
      <c r="B28" s="26" t="s">
        <v>48</v>
      </c>
      <c r="C28" s="27" t="s">
        <v>23</v>
      </c>
      <c r="D28" s="16"/>
      <c r="E28" s="16">
        <v>7</v>
      </c>
      <c r="F28" s="20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/>
      <c r="L28" s="20">
        <f t="shared" si="0"/>
        <v>7</v>
      </c>
      <c r="N28"/>
      <c r="O28"/>
      <c r="T28" s="2"/>
      <c r="U28" s="2"/>
    </row>
    <row r="29" spans="1:21" ht="14.25">
      <c r="A29" s="13">
        <v>21</v>
      </c>
      <c r="B29" s="29" t="s">
        <v>49</v>
      </c>
      <c r="C29" s="30" t="s">
        <v>50</v>
      </c>
      <c r="D29" s="18"/>
      <c r="E29" s="18" t="s">
        <v>24</v>
      </c>
      <c r="F29" s="18" t="s">
        <v>24</v>
      </c>
      <c r="G29" s="20">
        <v>2</v>
      </c>
      <c r="H29" s="18" t="s">
        <v>24</v>
      </c>
      <c r="I29" s="18">
        <v>5</v>
      </c>
      <c r="J29" s="18" t="s">
        <v>24</v>
      </c>
      <c r="K29" s="18"/>
      <c r="L29" s="20">
        <f t="shared" si="0"/>
        <v>7</v>
      </c>
      <c r="N29"/>
      <c r="O29"/>
      <c r="T29" s="2"/>
      <c r="U29" s="2"/>
    </row>
    <row r="30" spans="1:21" ht="14.25">
      <c r="A30" s="13">
        <v>22</v>
      </c>
      <c r="B30" s="26" t="s">
        <v>51</v>
      </c>
      <c r="C30" s="27" t="s">
        <v>52</v>
      </c>
      <c r="D30" s="16"/>
      <c r="E30" s="16" t="s">
        <v>24</v>
      </c>
      <c r="F30" s="18">
        <v>6</v>
      </c>
      <c r="G30" s="35" t="s">
        <v>24</v>
      </c>
      <c r="H30" s="18" t="s">
        <v>24</v>
      </c>
      <c r="I30" s="18" t="s">
        <v>24</v>
      </c>
      <c r="J30" s="18" t="s">
        <v>24</v>
      </c>
      <c r="K30" s="18"/>
      <c r="L30" s="20">
        <f t="shared" si="0"/>
        <v>6</v>
      </c>
      <c r="N30"/>
      <c r="O30"/>
      <c r="T30" s="2"/>
      <c r="U30" s="2"/>
    </row>
    <row r="31" spans="1:21" ht="14.25">
      <c r="A31" s="13">
        <v>23</v>
      </c>
      <c r="B31" s="32" t="s">
        <v>53</v>
      </c>
      <c r="C31" s="33" t="s">
        <v>34</v>
      </c>
      <c r="D31" s="16"/>
      <c r="E31" s="16" t="s">
        <v>24</v>
      </c>
      <c r="F31" s="18" t="s">
        <v>24</v>
      </c>
      <c r="G31" s="18">
        <v>6</v>
      </c>
      <c r="H31" s="18" t="s">
        <v>24</v>
      </c>
      <c r="I31" s="18" t="s">
        <v>24</v>
      </c>
      <c r="J31" s="20" t="s">
        <v>24</v>
      </c>
      <c r="K31" s="20"/>
      <c r="L31" s="20">
        <f t="shared" si="0"/>
        <v>6</v>
      </c>
      <c r="N31"/>
      <c r="O31"/>
      <c r="T31" s="2"/>
      <c r="U31" s="2"/>
    </row>
    <row r="32" spans="1:21" ht="14.25">
      <c r="A32" s="13">
        <v>24</v>
      </c>
      <c r="B32" s="29" t="s">
        <v>54</v>
      </c>
      <c r="C32" s="30" t="s">
        <v>23</v>
      </c>
      <c r="D32" s="18"/>
      <c r="E32" s="18" t="s">
        <v>24</v>
      </c>
      <c r="F32" s="18" t="s">
        <v>24</v>
      </c>
      <c r="G32" s="18">
        <v>1</v>
      </c>
      <c r="H32" s="18" t="s">
        <v>24</v>
      </c>
      <c r="I32" s="18" t="s">
        <v>24</v>
      </c>
      <c r="J32" s="18">
        <v>5</v>
      </c>
      <c r="K32" s="18"/>
      <c r="L32" s="20">
        <f t="shared" si="0"/>
        <v>6</v>
      </c>
      <c r="N32"/>
      <c r="O32"/>
      <c r="T32" s="2"/>
      <c r="U32" s="2"/>
    </row>
    <row r="33" spans="1:21" ht="14.25">
      <c r="A33" s="13">
        <v>25</v>
      </c>
      <c r="B33" s="29" t="s">
        <v>55</v>
      </c>
      <c r="C33" s="30" t="s">
        <v>28</v>
      </c>
      <c r="D33" s="20"/>
      <c r="E33" s="20" t="s">
        <v>24</v>
      </c>
      <c r="F33" s="20" t="s">
        <v>24</v>
      </c>
      <c r="G33" s="20" t="s">
        <v>24</v>
      </c>
      <c r="H33" s="20" t="s">
        <v>24</v>
      </c>
      <c r="I33" s="18" t="s">
        <v>24</v>
      </c>
      <c r="J33" s="18">
        <v>6</v>
      </c>
      <c r="K33" s="18"/>
      <c r="L33" s="20">
        <f t="shared" si="0"/>
        <v>6</v>
      </c>
      <c r="N33"/>
      <c r="O33"/>
      <c r="T33" s="2"/>
      <c r="U33" s="2"/>
    </row>
    <row r="34" spans="1:21" ht="14.25">
      <c r="A34" s="13">
        <v>26</v>
      </c>
      <c r="B34" s="32" t="s">
        <v>56</v>
      </c>
      <c r="C34" s="33" t="s">
        <v>45</v>
      </c>
      <c r="D34" s="16"/>
      <c r="E34" s="17" t="s">
        <v>24</v>
      </c>
      <c r="F34" s="18">
        <v>5</v>
      </c>
      <c r="G34" s="18" t="s">
        <v>24</v>
      </c>
      <c r="H34" s="18" t="s">
        <v>24</v>
      </c>
      <c r="I34" s="20" t="s">
        <v>24</v>
      </c>
      <c r="J34" s="18" t="s">
        <v>24</v>
      </c>
      <c r="K34" s="18"/>
      <c r="L34" s="20">
        <f t="shared" si="0"/>
        <v>5</v>
      </c>
      <c r="N34"/>
      <c r="O34"/>
      <c r="T34" s="2"/>
      <c r="U34" s="2"/>
    </row>
    <row r="35" spans="1:21" ht="14.25">
      <c r="A35" s="13">
        <v>27</v>
      </c>
      <c r="B35" s="32" t="s">
        <v>57</v>
      </c>
      <c r="C35" s="33" t="s">
        <v>58</v>
      </c>
      <c r="D35" s="17"/>
      <c r="E35" s="16" t="s">
        <v>24</v>
      </c>
      <c r="F35" s="18" t="s">
        <v>24</v>
      </c>
      <c r="G35" s="18">
        <v>5</v>
      </c>
      <c r="H35" s="18" t="s">
        <v>24</v>
      </c>
      <c r="I35" s="18" t="s">
        <v>24</v>
      </c>
      <c r="J35" s="18" t="s">
        <v>24</v>
      </c>
      <c r="K35" s="18"/>
      <c r="L35" s="20">
        <f t="shared" si="0"/>
        <v>5</v>
      </c>
      <c r="N35"/>
      <c r="O35"/>
      <c r="T35" s="2"/>
      <c r="U35" s="2"/>
    </row>
    <row r="36" spans="1:21" ht="14.25">
      <c r="A36" s="13">
        <v>28</v>
      </c>
      <c r="B36" s="36" t="s">
        <v>59</v>
      </c>
      <c r="C36" s="37" t="s">
        <v>23</v>
      </c>
      <c r="D36" s="38"/>
      <c r="E36" s="38" t="s">
        <v>24</v>
      </c>
      <c r="F36" s="35" t="s">
        <v>24</v>
      </c>
      <c r="G36" s="18">
        <v>4</v>
      </c>
      <c r="H36" s="35" t="s">
        <v>24</v>
      </c>
      <c r="I36" s="35" t="s">
        <v>24</v>
      </c>
      <c r="J36" s="20" t="s">
        <v>24</v>
      </c>
      <c r="K36" s="20"/>
      <c r="L36" s="20">
        <f t="shared" si="0"/>
        <v>4</v>
      </c>
      <c r="N36"/>
      <c r="O36"/>
      <c r="T36" s="2"/>
      <c r="U36" s="2"/>
    </row>
    <row r="37" spans="1:21" ht="12.75" customHeight="1">
      <c r="A37" s="13">
        <v>29</v>
      </c>
      <c r="B37" s="29" t="s">
        <v>60</v>
      </c>
      <c r="C37" s="30" t="s">
        <v>34</v>
      </c>
      <c r="D37" s="18"/>
      <c r="E37" s="18" t="s">
        <v>24</v>
      </c>
      <c r="F37" s="20" t="s">
        <v>24</v>
      </c>
      <c r="G37" s="35" t="s">
        <v>24</v>
      </c>
      <c r="H37" s="18" t="s">
        <v>24</v>
      </c>
      <c r="I37" s="18">
        <v>4</v>
      </c>
      <c r="J37" s="18" t="s">
        <v>24</v>
      </c>
      <c r="K37" s="18"/>
      <c r="L37" s="20">
        <f t="shared" si="0"/>
        <v>4</v>
      </c>
      <c r="N37"/>
      <c r="O37"/>
      <c r="T37" s="2"/>
      <c r="U37" s="2"/>
    </row>
    <row r="38" spans="1:21" ht="12.75" customHeight="1">
      <c r="A38" s="13">
        <v>30</v>
      </c>
      <c r="B38" s="29" t="s">
        <v>61</v>
      </c>
      <c r="C38" s="30" t="s">
        <v>28</v>
      </c>
      <c r="D38" s="20"/>
      <c r="E38" s="18">
        <v>3</v>
      </c>
      <c r="F38" s="18" t="s">
        <v>24</v>
      </c>
      <c r="G38" s="18" t="s">
        <v>24</v>
      </c>
      <c r="H38" s="20" t="s">
        <v>24</v>
      </c>
      <c r="I38" s="20" t="s">
        <v>24</v>
      </c>
      <c r="J38" s="18" t="s">
        <v>24</v>
      </c>
      <c r="K38" s="18"/>
      <c r="L38" s="20">
        <f t="shared" si="0"/>
        <v>3</v>
      </c>
      <c r="N38"/>
      <c r="O38"/>
      <c r="T38" s="2"/>
      <c r="U38" s="2"/>
    </row>
    <row r="39" spans="1:21" ht="12.75" customHeight="1">
      <c r="A39" s="13">
        <v>31</v>
      </c>
      <c r="B39" s="29" t="s">
        <v>62</v>
      </c>
      <c r="C39" s="30" t="s">
        <v>50</v>
      </c>
      <c r="D39" s="18"/>
      <c r="E39" s="18" t="s">
        <v>24</v>
      </c>
      <c r="F39" s="18" t="s">
        <v>24</v>
      </c>
      <c r="G39" s="18">
        <v>3</v>
      </c>
      <c r="H39" s="18" t="s">
        <v>24</v>
      </c>
      <c r="I39" s="20" t="s">
        <v>24</v>
      </c>
      <c r="J39" s="18" t="s">
        <v>24</v>
      </c>
      <c r="K39" s="18"/>
      <c r="L39" s="20">
        <f t="shared" si="0"/>
        <v>3</v>
      </c>
      <c r="N39"/>
      <c r="O39"/>
      <c r="T39" s="2"/>
      <c r="U39" s="2"/>
    </row>
    <row r="40" spans="1:21" ht="12.75" customHeight="1">
      <c r="A40" s="13">
        <v>32</v>
      </c>
      <c r="B40" s="29" t="s">
        <v>63</v>
      </c>
      <c r="C40" s="30" t="s">
        <v>31</v>
      </c>
      <c r="D40" s="18"/>
      <c r="E40" s="20" t="s">
        <v>24</v>
      </c>
      <c r="F40" s="18" t="s">
        <v>24</v>
      </c>
      <c r="G40" s="18" t="s">
        <v>24</v>
      </c>
      <c r="H40" s="18">
        <v>3</v>
      </c>
      <c r="I40" s="18" t="s">
        <v>24</v>
      </c>
      <c r="J40" s="18" t="s">
        <v>24</v>
      </c>
      <c r="K40" s="18"/>
      <c r="L40" s="20">
        <f t="shared" si="0"/>
        <v>3</v>
      </c>
      <c r="N40"/>
      <c r="O40"/>
      <c r="T40" s="2"/>
      <c r="U40" s="2"/>
    </row>
    <row r="41" spans="1:21" ht="12.75" customHeight="1">
      <c r="A41" s="13">
        <v>33</v>
      </c>
      <c r="B41" s="29" t="s">
        <v>64</v>
      </c>
      <c r="C41" s="30" t="s">
        <v>45</v>
      </c>
      <c r="D41" s="18"/>
      <c r="E41" s="20" t="s">
        <v>24</v>
      </c>
      <c r="F41" s="18" t="s">
        <v>24</v>
      </c>
      <c r="G41" s="18" t="s">
        <v>24</v>
      </c>
      <c r="H41" s="18" t="s">
        <v>24</v>
      </c>
      <c r="I41" s="18">
        <v>3</v>
      </c>
      <c r="J41" s="18" t="s">
        <v>24</v>
      </c>
      <c r="K41" s="18"/>
      <c r="L41" s="20">
        <f t="shared" si="0"/>
        <v>3</v>
      </c>
      <c r="N41"/>
      <c r="O41"/>
      <c r="T41" s="2"/>
      <c r="U41" s="2"/>
    </row>
    <row r="42" spans="1:21" ht="12.75" customHeight="1">
      <c r="A42" s="13">
        <v>34</v>
      </c>
      <c r="B42" s="29" t="s">
        <v>65</v>
      </c>
      <c r="C42" s="30" t="s">
        <v>26</v>
      </c>
      <c r="D42" s="18"/>
      <c r="E42" s="18">
        <v>2</v>
      </c>
      <c r="F42" s="20" t="s">
        <v>24</v>
      </c>
      <c r="G42" s="18" t="s">
        <v>24</v>
      </c>
      <c r="H42" s="18" t="s">
        <v>24</v>
      </c>
      <c r="I42" s="18" t="s">
        <v>24</v>
      </c>
      <c r="J42" s="18" t="s">
        <v>24</v>
      </c>
      <c r="K42" s="18"/>
      <c r="L42" s="20">
        <f t="shared" ref="L42:L73" si="1">SUM(D42:K42)</f>
        <v>2</v>
      </c>
      <c r="N42"/>
      <c r="O42"/>
      <c r="T42" s="2"/>
      <c r="U42" s="2"/>
    </row>
    <row r="43" spans="1:21" ht="12.75" customHeight="1">
      <c r="A43" s="13">
        <v>35</v>
      </c>
      <c r="B43" s="29" t="s">
        <v>66</v>
      </c>
      <c r="C43" s="30" t="s">
        <v>52</v>
      </c>
      <c r="D43" s="18"/>
      <c r="E43" s="18" t="s">
        <v>24</v>
      </c>
      <c r="F43" s="20" t="s">
        <v>24</v>
      </c>
      <c r="G43" s="35" t="s">
        <v>24</v>
      </c>
      <c r="H43" s="18">
        <v>2</v>
      </c>
      <c r="I43" s="18" t="s">
        <v>24</v>
      </c>
      <c r="J43" s="18" t="s">
        <v>24</v>
      </c>
      <c r="K43" s="18"/>
      <c r="L43" s="20">
        <f t="shared" si="1"/>
        <v>2</v>
      </c>
      <c r="N43"/>
      <c r="O43"/>
      <c r="T43" s="2"/>
      <c r="U43" s="2"/>
    </row>
    <row r="44" spans="1:21" ht="12.75" customHeight="1">
      <c r="A44" s="13">
        <v>36</v>
      </c>
      <c r="B44" s="29" t="s">
        <v>67</v>
      </c>
      <c r="C44" s="30" t="s">
        <v>45</v>
      </c>
      <c r="D44" s="20"/>
      <c r="E44" s="20" t="s">
        <v>24</v>
      </c>
      <c r="F44" s="20" t="s">
        <v>24</v>
      </c>
      <c r="G44" s="20" t="s">
        <v>24</v>
      </c>
      <c r="H44" s="20" t="s">
        <v>24</v>
      </c>
      <c r="I44" s="18" t="s">
        <v>24</v>
      </c>
      <c r="J44" s="18">
        <v>2</v>
      </c>
      <c r="K44" s="18"/>
      <c r="L44" s="20">
        <f t="shared" si="1"/>
        <v>2</v>
      </c>
      <c r="N44"/>
      <c r="O44"/>
      <c r="T44" s="2"/>
      <c r="U44" s="2"/>
    </row>
    <row r="45" spans="1:21" ht="12.75" customHeight="1">
      <c r="A45" s="13">
        <v>37</v>
      </c>
      <c r="B45" s="29" t="s">
        <v>68</v>
      </c>
      <c r="C45" s="30" t="s">
        <v>69</v>
      </c>
      <c r="D45" s="18"/>
      <c r="E45" s="18">
        <v>1</v>
      </c>
      <c r="F45" s="18" t="s">
        <v>24</v>
      </c>
      <c r="G45" s="20" t="s">
        <v>24</v>
      </c>
      <c r="H45" s="18" t="s">
        <v>24</v>
      </c>
      <c r="I45" s="18" t="s">
        <v>24</v>
      </c>
      <c r="J45" s="18" t="s">
        <v>24</v>
      </c>
      <c r="K45" s="18"/>
      <c r="L45" s="20">
        <f t="shared" si="1"/>
        <v>1</v>
      </c>
      <c r="N45"/>
      <c r="O45"/>
      <c r="T45" s="2"/>
      <c r="U45" s="2"/>
    </row>
    <row r="46" spans="1:21" ht="12.75" customHeight="1">
      <c r="A46" s="13">
        <v>38</v>
      </c>
      <c r="B46" s="29" t="s">
        <v>70</v>
      </c>
      <c r="C46" s="30" t="s">
        <v>28</v>
      </c>
      <c r="D46" s="18"/>
      <c r="E46" s="20" t="s">
        <v>24</v>
      </c>
      <c r="F46" s="18" t="s">
        <v>24</v>
      </c>
      <c r="G46" s="18" t="s">
        <v>24</v>
      </c>
      <c r="H46" s="18">
        <v>1</v>
      </c>
      <c r="I46" s="18" t="s">
        <v>24</v>
      </c>
      <c r="J46" s="18" t="s">
        <v>24</v>
      </c>
      <c r="K46" s="18"/>
      <c r="L46" s="20">
        <f t="shared" si="1"/>
        <v>1</v>
      </c>
      <c r="N46"/>
      <c r="O46"/>
      <c r="T46" s="2"/>
      <c r="U46" s="2"/>
    </row>
    <row r="47" spans="1:21" ht="12.75" customHeight="1">
      <c r="A47" s="13">
        <v>39</v>
      </c>
      <c r="B47" s="29" t="s">
        <v>71</v>
      </c>
      <c r="C47" s="30" t="s">
        <v>34</v>
      </c>
      <c r="D47" s="20"/>
      <c r="E47" s="20" t="s">
        <v>24</v>
      </c>
      <c r="F47" s="20" t="s">
        <v>24</v>
      </c>
      <c r="G47" s="20" t="s">
        <v>24</v>
      </c>
      <c r="H47" s="20" t="s">
        <v>24</v>
      </c>
      <c r="I47" s="18" t="s">
        <v>24</v>
      </c>
      <c r="J47" s="18">
        <v>1</v>
      </c>
      <c r="K47" s="18"/>
      <c r="L47" s="20">
        <f t="shared" si="1"/>
        <v>1</v>
      </c>
      <c r="N47"/>
      <c r="O47"/>
      <c r="T47" s="2"/>
      <c r="U47" s="2"/>
    </row>
    <row r="48" spans="1:21" ht="12.75" customHeight="1">
      <c r="A48" s="13">
        <v>40</v>
      </c>
      <c r="B48" s="29"/>
      <c r="C48" s="30"/>
      <c r="D48" s="18"/>
      <c r="E48" s="18"/>
      <c r="F48" s="18"/>
      <c r="G48" s="18"/>
      <c r="H48" s="18"/>
      <c r="I48" s="18"/>
      <c r="J48" s="20"/>
      <c r="K48" s="20"/>
      <c r="L48" s="20">
        <f t="shared" si="1"/>
        <v>0</v>
      </c>
      <c r="N48"/>
      <c r="O48"/>
      <c r="T48" s="2"/>
      <c r="U48" s="2"/>
    </row>
    <row r="49" spans="1:21" ht="12.75" customHeight="1">
      <c r="A49" s="13">
        <v>41</v>
      </c>
      <c r="B49" s="29"/>
      <c r="C49" s="30"/>
      <c r="D49" s="18"/>
      <c r="E49" s="18"/>
      <c r="F49" s="18"/>
      <c r="G49" s="18"/>
      <c r="H49" s="18"/>
      <c r="I49" s="20"/>
      <c r="J49" s="18"/>
      <c r="K49" s="18"/>
      <c r="L49" s="20">
        <f t="shared" si="1"/>
        <v>0</v>
      </c>
      <c r="N49"/>
      <c r="O49"/>
      <c r="T49" s="2"/>
      <c r="U49" s="2"/>
    </row>
    <row r="50" spans="1:21" ht="12.75" customHeight="1">
      <c r="A50" s="13">
        <v>42</v>
      </c>
      <c r="B50" s="29"/>
      <c r="C50" s="30"/>
      <c r="D50" s="20"/>
      <c r="E50" s="20"/>
      <c r="F50" s="20"/>
      <c r="G50" s="20"/>
      <c r="H50" s="20"/>
      <c r="I50" s="18"/>
      <c r="J50" s="18"/>
      <c r="K50" s="18"/>
      <c r="L50" s="20">
        <f t="shared" si="1"/>
        <v>0</v>
      </c>
      <c r="N50"/>
      <c r="O50"/>
      <c r="T50" s="2"/>
      <c r="U50" s="2"/>
    </row>
    <row r="51" spans="1:21" ht="12.75" customHeight="1">
      <c r="A51" s="13">
        <v>43</v>
      </c>
      <c r="B51" s="29"/>
      <c r="C51" s="30"/>
      <c r="D51" s="20"/>
      <c r="E51" s="20"/>
      <c r="F51" s="20"/>
      <c r="G51" s="20"/>
      <c r="H51" s="20"/>
      <c r="I51" s="18"/>
      <c r="J51" s="18"/>
      <c r="K51" s="18"/>
      <c r="L51" s="20">
        <f t="shared" si="1"/>
        <v>0</v>
      </c>
      <c r="N51"/>
      <c r="O51"/>
      <c r="T51" s="2"/>
      <c r="U51" s="2"/>
    </row>
    <row r="52" spans="1:21" ht="12.75" customHeight="1">
      <c r="A52" s="13">
        <v>44</v>
      </c>
      <c r="B52" s="29"/>
      <c r="C52" s="30"/>
      <c r="D52" s="18"/>
      <c r="E52" s="18"/>
      <c r="F52" s="18"/>
      <c r="G52" s="18"/>
      <c r="H52" s="18"/>
      <c r="I52" s="18"/>
      <c r="J52" s="20"/>
      <c r="K52" s="20"/>
      <c r="L52" s="20">
        <f t="shared" si="1"/>
        <v>0</v>
      </c>
      <c r="N52"/>
      <c r="O52"/>
      <c r="T52" s="2"/>
      <c r="U52" s="2"/>
    </row>
    <row r="53" spans="1:21" ht="12.75" customHeight="1">
      <c r="A53" s="13">
        <v>45</v>
      </c>
      <c r="B53" s="29"/>
      <c r="C53" s="30"/>
      <c r="D53" s="18"/>
      <c r="E53" s="18"/>
      <c r="F53" s="18"/>
      <c r="G53" s="18"/>
      <c r="H53" s="18"/>
      <c r="I53" s="20"/>
      <c r="J53" s="18"/>
      <c r="K53" s="18"/>
      <c r="L53" s="20">
        <f t="shared" si="1"/>
        <v>0</v>
      </c>
      <c r="N53"/>
      <c r="O53"/>
      <c r="T53" s="2"/>
      <c r="U53" s="2"/>
    </row>
    <row r="54" spans="1:21" ht="12.75" customHeight="1">
      <c r="A54" s="13">
        <v>46</v>
      </c>
      <c r="B54" s="29"/>
      <c r="C54" s="30"/>
      <c r="D54" s="20"/>
      <c r="E54" s="20"/>
      <c r="F54" s="20"/>
      <c r="G54" s="20"/>
      <c r="H54" s="20"/>
      <c r="I54" s="18"/>
      <c r="J54" s="18"/>
      <c r="K54" s="18"/>
      <c r="L54" s="20">
        <f t="shared" si="1"/>
        <v>0</v>
      </c>
      <c r="N54"/>
      <c r="O54"/>
      <c r="T54" s="2"/>
      <c r="U54" s="2"/>
    </row>
    <row r="55" spans="1:21" ht="12.75" customHeight="1">
      <c r="A55" s="13">
        <v>47</v>
      </c>
      <c r="B55" s="29"/>
      <c r="C55" s="30"/>
      <c r="D55" s="20"/>
      <c r="E55" s="20"/>
      <c r="F55" s="20"/>
      <c r="G55" s="20"/>
      <c r="H55" s="20"/>
      <c r="I55" s="18"/>
      <c r="J55" s="18"/>
      <c r="K55" s="18"/>
      <c r="L55" s="20">
        <f t="shared" si="1"/>
        <v>0</v>
      </c>
      <c r="N55"/>
      <c r="O55"/>
      <c r="T55" s="2"/>
      <c r="U55" s="2"/>
    </row>
    <row r="56" spans="1:21" ht="12.75" customHeight="1">
      <c r="A56" s="13">
        <v>48</v>
      </c>
      <c r="B56" s="29"/>
      <c r="C56" s="30"/>
      <c r="D56" s="20"/>
      <c r="E56" s="20"/>
      <c r="F56" s="20"/>
      <c r="G56" s="20"/>
      <c r="H56" s="20"/>
      <c r="I56" s="18"/>
      <c r="J56" s="18"/>
      <c r="K56" s="18"/>
      <c r="L56" s="20">
        <f t="shared" si="1"/>
        <v>0</v>
      </c>
      <c r="N56"/>
      <c r="O56"/>
      <c r="T56" s="2"/>
      <c r="U56" s="2"/>
    </row>
    <row r="57" spans="1:21" ht="12.75" customHeight="1">
      <c r="A57" s="13">
        <v>49</v>
      </c>
      <c r="B57" s="29"/>
      <c r="C57" s="30"/>
      <c r="D57" s="20"/>
      <c r="E57" s="20"/>
      <c r="F57" s="20"/>
      <c r="G57" s="20"/>
      <c r="H57" s="20"/>
      <c r="I57" s="18"/>
      <c r="J57" s="18"/>
      <c r="K57" s="18"/>
      <c r="L57" s="20">
        <f t="shared" si="1"/>
        <v>0</v>
      </c>
      <c r="N57"/>
      <c r="O57"/>
      <c r="T57" s="2"/>
      <c r="U57" s="2"/>
    </row>
    <row r="58" spans="1:21" ht="12.75" customHeight="1">
      <c r="A58" s="13">
        <v>50</v>
      </c>
      <c r="B58" s="29"/>
      <c r="C58" s="30"/>
      <c r="D58" s="20"/>
      <c r="E58" s="20"/>
      <c r="F58" s="20"/>
      <c r="G58" s="20"/>
      <c r="H58" s="20"/>
      <c r="I58" s="18"/>
      <c r="J58" s="18"/>
      <c r="K58" s="18"/>
      <c r="L58" s="20">
        <f t="shared" si="1"/>
        <v>0</v>
      </c>
      <c r="N58"/>
      <c r="O58"/>
      <c r="T58" s="2"/>
      <c r="U58" s="2"/>
    </row>
    <row r="59" spans="1:21" ht="12.75" customHeight="1">
      <c r="A59" s="13">
        <v>51</v>
      </c>
      <c r="B59" s="29"/>
      <c r="C59" s="30"/>
      <c r="D59" s="18"/>
      <c r="E59" s="18"/>
      <c r="F59" s="18"/>
      <c r="G59" s="18"/>
      <c r="H59" s="18"/>
      <c r="I59" s="18"/>
      <c r="J59" s="20"/>
      <c r="K59" s="20"/>
      <c r="L59" s="20">
        <f t="shared" si="1"/>
        <v>0</v>
      </c>
      <c r="N59"/>
      <c r="O59"/>
      <c r="T59" s="2"/>
      <c r="U59" s="2"/>
    </row>
    <row r="60" spans="1:21" ht="12.75" customHeight="1">
      <c r="A60" s="13">
        <v>52</v>
      </c>
      <c r="B60" s="29"/>
      <c r="C60" s="30"/>
      <c r="D60" s="20"/>
      <c r="E60" s="20"/>
      <c r="F60" s="20"/>
      <c r="G60" s="20"/>
      <c r="H60" s="20"/>
      <c r="I60" s="18"/>
      <c r="J60" s="18"/>
      <c r="K60" s="18"/>
      <c r="L60" s="20">
        <f t="shared" si="1"/>
        <v>0</v>
      </c>
      <c r="N60"/>
      <c r="O60"/>
      <c r="T60" s="2"/>
      <c r="U60" s="2"/>
    </row>
    <row r="61" spans="1:21" ht="12.75" customHeight="1">
      <c r="A61" s="13">
        <v>53</v>
      </c>
      <c r="B61" s="29"/>
      <c r="C61" s="30"/>
      <c r="D61" s="20"/>
      <c r="E61" s="20"/>
      <c r="F61" s="20"/>
      <c r="G61" s="20"/>
      <c r="H61" s="20"/>
      <c r="I61" s="18"/>
      <c r="J61" s="18"/>
      <c r="K61" s="18"/>
      <c r="L61" s="20">
        <f t="shared" si="1"/>
        <v>0</v>
      </c>
      <c r="N61"/>
      <c r="O61"/>
      <c r="T61" s="2"/>
      <c r="U61" s="2"/>
    </row>
    <row r="62" spans="1:21" ht="1.5" customHeight="1">
      <c r="A62" s="13">
        <v>49</v>
      </c>
      <c r="B62" s="29"/>
      <c r="C62" s="29"/>
      <c r="D62" s="39"/>
      <c r="E62" s="20"/>
      <c r="F62" s="20"/>
      <c r="G62" s="20"/>
      <c r="H62" s="20"/>
      <c r="I62" s="20" t="s">
        <v>24</v>
      </c>
      <c r="J62" s="20"/>
      <c r="K62" s="20"/>
      <c r="L62" s="20">
        <f>SUM(D62:J62)</f>
        <v>0</v>
      </c>
      <c r="N62"/>
      <c r="O62"/>
      <c r="T62" s="2"/>
      <c r="U62" s="2"/>
    </row>
    <row r="63" spans="1:21" ht="14.25">
      <c r="N63"/>
      <c r="O63"/>
      <c r="T63" s="2"/>
      <c r="U63" s="2"/>
    </row>
    <row r="64" spans="1:21" ht="14.25">
      <c r="C64" s="40" t="s">
        <v>72</v>
      </c>
      <c r="D64" s="30">
        <v>0</v>
      </c>
      <c r="E64" s="30"/>
      <c r="F64" s="30"/>
      <c r="G64" s="30">
        <v>32</v>
      </c>
      <c r="H64" s="30">
        <v>40</v>
      </c>
      <c r="I64" s="30">
        <v>27</v>
      </c>
      <c r="J64" s="30">
        <v>52</v>
      </c>
      <c r="K64" s="30"/>
    </row>
    <row r="65" spans="2:5" ht="14.25"/>
    <row r="66" spans="2:5" ht="14.25">
      <c r="D66" s="41">
        <v>9</v>
      </c>
      <c r="E66" s="42" t="s">
        <v>73</v>
      </c>
    </row>
    <row r="67" spans="2:5" ht="14.25">
      <c r="D67" s="30"/>
      <c r="E67" s="42"/>
    </row>
    <row r="68" spans="2:5" ht="14.25"/>
    <row r="69" spans="2:5" ht="18">
      <c r="B69" s="43" t="s">
        <v>74</v>
      </c>
    </row>
    <row r="82" spans="7:7" ht="14.25">
      <c r="G82">
        <v>38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rintOptions gridLines="1"/>
  <pageMargins left="0" right="0" top="0.29566929133858272" bottom="0.29566929133858272" header="0" footer="0"/>
  <pageSetup paperSize="0" fitToWidth="0" fitToHeight="0" pageOrder="overThenDown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workbookViewId="0"/>
  </sheetViews>
  <sheetFormatPr defaultRowHeight="17.649999999999999"/>
  <cols>
    <col min="1" max="1" width="4.25" style="4" customWidth="1"/>
    <col min="2" max="2" width="19.75" customWidth="1"/>
    <col min="3" max="3" width="13.125" customWidth="1"/>
    <col min="4" max="11" width="6.25" customWidth="1"/>
    <col min="12" max="12" width="8.25" customWidth="1"/>
    <col min="13" max="13" width="11.5" customWidth="1"/>
    <col min="14" max="19" width="4.375" customWidth="1"/>
    <col min="20" max="1024" width="8.375" customWidth="1"/>
  </cols>
  <sheetData>
    <row r="1" spans="1:20" ht="15">
      <c r="A1" s="1" t="s">
        <v>0</v>
      </c>
    </row>
    <row r="2" spans="1:20" ht="14.25">
      <c r="A2" s="3" t="s">
        <v>1</v>
      </c>
    </row>
    <row r="3" spans="1:20" ht="15.75" customHeight="1">
      <c r="D3" s="44" t="s">
        <v>2</v>
      </c>
      <c r="E3" s="45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6"/>
      <c r="L3" s="6"/>
    </row>
    <row r="4" spans="1:20" ht="14.25">
      <c r="D4" s="44"/>
      <c r="E4" s="45"/>
      <c r="F4" s="45"/>
      <c r="G4" s="45"/>
      <c r="H4" s="45"/>
      <c r="I4" s="45"/>
      <c r="J4" s="45"/>
      <c r="K4" s="46"/>
      <c r="L4" s="7"/>
    </row>
    <row r="5" spans="1:20" ht="14.25">
      <c r="D5" s="44"/>
      <c r="E5" s="45"/>
      <c r="F5" s="45"/>
      <c r="G5" s="45"/>
      <c r="H5" s="45"/>
      <c r="I5" s="45"/>
      <c r="J5" s="45"/>
      <c r="K5" s="46"/>
      <c r="L5" s="7"/>
    </row>
    <row r="6" spans="1:20" ht="14.25">
      <c r="A6" s="3" t="s">
        <v>75</v>
      </c>
      <c r="D6" s="44"/>
      <c r="E6" s="45"/>
      <c r="F6" s="45"/>
      <c r="G6" s="45"/>
      <c r="H6" s="45"/>
      <c r="I6" s="45"/>
      <c r="J6" s="45"/>
      <c r="K6" s="46"/>
      <c r="L6" s="7"/>
    </row>
    <row r="7" spans="1:20" ht="40.5" customHeight="1">
      <c r="A7" s="1"/>
      <c r="B7" s="47"/>
      <c r="C7" s="47"/>
      <c r="D7" s="44"/>
      <c r="E7" s="45"/>
      <c r="F7" s="45"/>
      <c r="G7" s="45"/>
      <c r="H7" s="45"/>
      <c r="I7" s="45"/>
      <c r="J7" s="45"/>
      <c r="K7" s="46"/>
      <c r="L7" s="8" t="s">
        <v>10</v>
      </c>
    </row>
    <row r="8" spans="1:20" ht="14.25">
      <c r="A8" s="9" t="s">
        <v>11</v>
      </c>
      <c r="B8" s="10" t="s">
        <v>12</v>
      </c>
      <c r="C8" s="10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/>
      <c r="L8" s="12" t="s">
        <v>21</v>
      </c>
    </row>
    <row r="9" spans="1:20" ht="14.25">
      <c r="A9" s="13">
        <v>1</v>
      </c>
      <c r="B9" s="23" t="s">
        <v>76</v>
      </c>
      <c r="C9" s="24" t="s">
        <v>34</v>
      </c>
      <c r="D9" s="48"/>
      <c r="E9" s="48">
        <v>6</v>
      </c>
      <c r="F9" s="19">
        <v>3</v>
      </c>
      <c r="G9" s="48">
        <v>8</v>
      </c>
      <c r="H9" s="20" t="s">
        <v>24</v>
      </c>
      <c r="I9" s="18">
        <v>11</v>
      </c>
      <c r="J9" s="18">
        <v>6</v>
      </c>
      <c r="K9" s="20"/>
      <c r="L9" s="20">
        <f>SUM(D9:K9)-3</f>
        <v>31</v>
      </c>
    </row>
    <row r="10" spans="1:20" ht="18">
      <c r="A10" s="13">
        <v>2</v>
      </c>
      <c r="B10" s="23" t="s">
        <v>54</v>
      </c>
      <c r="C10" s="24" t="s">
        <v>23</v>
      </c>
      <c r="D10" s="48"/>
      <c r="E10" s="48">
        <v>7</v>
      </c>
      <c r="F10" s="48" t="s">
        <v>24</v>
      </c>
      <c r="G10" s="48">
        <v>11</v>
      </c>
      <c r="H10" s="18" t="s">
        <v>24</v>
      </c>
      <c r="I10" s="20" t="s">
        <v>24</v>
      </c>
      <c r="J10" s="20">
        <v>11</v>
      </c>
      <c r="K10" s="20"/>
      <c r="L10" s="20">
        <f t="shared" ref="L10:L31" si="0">SUM(D10:K10)</f>
        <v>29</v>
      </c>
      <c r="M10" s="21"/>
      <c r="N10" s="22"/>
      <c r="O10" s="22"/>
      <c r="P10" s="22"/>
      <c r="Q10" s="22"/>
      <c r="R10" s="22"/>
      <c r="S10" s="22"/>
      <c r="T10" s="22"/>
    </row>
    <row r="11" spans="1:20" ht="18">
      <c r="A11" s="13">
        <v>3</v>
      </c>
      <c r="B11" s="23" t="s">
        <v>77</v>
      </c>
      <c r="C11" s="24" t="s">
        <v>23</v>
      </c>
      <c r="D11" s="18"/>
      <c r="E11" s="18" t="s">
        <v>24</v>
      </c>
      <c r="F11" s="18">
        <v>6</v>
      </c>
      <c r="G11" s="18">
        <v>7</v>
      </c>
      <c r="H11" s="20">
        <v>11</v>
      </c>
      <c r="I11" s="18" t="s">
        <v>24</v>
      </c>
      <c r="J11" s="18" t="s">
        <v>24</v>
      </c>
      <c r="K11" s="20"/>
      <c r="L11" s="20">
        <f t="shared" si="0"/>
        <v>24</v>
      </c>
      <c r="M11" s="21"/>
      <c r="N11" s="22"/>
      <c r="O11" s="22"/>
      <c r="P11" s="22"/>
      <c r="Q11" s="22"/>
      <c r="R11" s="22"/>
      <c r="S11" s="22"/>
      <c r="T11" s="22"/>
    </row>
    <row r="12" spans="1:20" ht="14.25">
      <c r="A12" s="13">
        <v>4</v>
      </c>
      <c r="B12" s="23" t="s">
        <v>62</v>
      </c>
      <c r="C12" s="24" t="s">
        <v>50</v>
      </c>
      <c r="D12" s="18"/>
      <c r="E12" s="18" t="s">
        <v>24</v>
      </c>
      <c r="F12" s="18" t="s">
        <v>24</v>
      </c>
      <c r="G12" s="18">
        <v>9</v>
      </c>
      <c r="H12" s="18">
        <v>4</v>
      </c>
      <c r="I12" s="20">
        <v>8</v>
      </c>
      <c r="J12" s="18" t="s">
        <v>24</v>
      </c>
      <c r="K12" s="20"/>
      <c r="L12" s="20">
        <f t="shared" si="0"/>
        <v>21</v>
      </c>
      <c r="M12" s="22"/>
      <c r="N12" s="22"/>
      <c r="O12" s="22"/>
      <c r="P12" s="22"/>
      <c r="Q12" s="22"/>
      <c r="R12" s="22"/>
      <c r="S12" s="22"/>
      <c r="T12" s="22"/>
    </row>
    <row r="13" spans="1:20" ht="14.25">
      <c r="A13" s="25">
        <v>5</v>
      </c>
      <c r="B13" s="23" t="s">
        <v>78</v>
      </c>
      <c r="C13" s="24" t="s">
        <v>45</v>
      </c>
      <c r="D13" s="20"/>
      <c r="E13" s="20" t="s">
        <v>24</v>
      </c>
      <c r="F13" s="20">
        <v>8</v>
      </c>
      <c r="G13" s="20" t="s">
        <v>24</v>
      </c>
      <c r="H13" s="20">
        <v>8</v>
      </c>
      <c r="I13" s="18" t="s">
        <v>24</v>
      </c>
      <c r="J13" s="18" t="s">
        <v>24</v>
      </c>
      <c r="K13" s="20"/>
      <c r="L13" s="20">
        <f t="shared" si="0"/>
        <v>16</v>
      </c>
    </row>
    <row r="14" spans="1:20" ht="14.25" customHeight="1">
      <c r="A14" s="25">
        <v>6</v>
      </c>
      <c r="B14" s="49" t="s">
        <v>79</v>
      </c>
      <c r="C14" s="50" t="s">
        <v>23</v>
      </c>
      <c r="D14" s="48"/>
      <c r="E14" s="48">
        <v>8</v>
      </c>
      <c r="F14" s="48">
        <v>4</v>
      </c>
      <c r="G14" s="48">
        <v>4</v>
      </c>
      <c r="H14" s="18" t="s">
        <v>24</v>
      </c>
      <c r="I14" s="18" t="s">
        <v>24</v>
      </c>
      <c r="J14" s="18" t="s">
        <v>24</v>
      </c>
      <c r="K14" s="20"/>
      <c r="L14" s="20">
        <f t="shared" si="0"/>
        <v>16</v>
      </c>
    </row>
    <row r="15" spans="1:20" ht="14.25">
      <c r="A15" s="25">
        <v>7</v>
      </c>
      <c r="B15" s="29" t="s">
        <v>80</v>
      </c>
      <c r="C15" s="30" t="s">
        <v>45</v>
      </c>
      <c r="D15" s="18"/>
      <c r="E15" s="18" t="s">
        <v>24</v>
      </c>
      <c r="F15" s="18">
        <v>5</v>
      </c>
      <c r="G15" s="18" t="s">
        <v>24</v>
      </c>
      <c r="H15" s="18">
        <v>9</v>
      </c>
      <c r="I15" s="20" t="s">
        <v>24</v>
      </c>
      <c r="J15" s="18" t="s">
        <v>24</v>
      </c>
      <c r="K15" s="20"/>
      <c r="L15" s="20">
        <f t="shared" si="0"/>
        <v>14</v>
      </c>
    </row>
    <row r="16" spans="1:20" ht="14.25">
      <c r="A16" s="25">
        <v>8</v>
      </c>
      <c r="B16" s="29" t="s">
        <v>42</v>
      </c>
      <c r="C16" s="30" t="s">
        <v>23</v>
      </c>
      <c r="D16" s="18"/>
      <c r="E16" s="18" t="s">
        <v>24</v>
      </c>
      <c r="F16" s="18">
        <v>11</v>
      </c>
      <c r="G16" s="18" t="s">
        <v>24</v>
      </c>
      <c r="H16" s="33">
        <v>2</v>
      </c>
      <c r="I16" s="18" t="s">
        <v>24</v>
      </c>
      <c r="J16" s="18" t="s">
        <v>24</v>
      </c>
      <c r="K16" s="20"/>
      <c r="L16" s="20">
        <f t="shared" si="0"/>
        <v>13</v>
      </c>
    </row>
    <row r="17" spans="1:12" ht="14.25">
      <c r="A17" s="25">
        <v>9</v>
      </c>
      <c r="B17" s="29" t="s">
        <v>30</v>
      </c>
      <c r="C17" s="30" t="s">
        <v>31</v>
      </c>
      <c r="D17" s="20"/>
      <c r="E17" s="20" t="s">
        <v>24</v>
      </c>
      <c r="F17" s="20" t="s">
        <v>24</v>
      </c>
      <c r="G17" s="20" t="s">
        <v>24</v>
      </c>
      <c r="H17" s="20">
        <v>5</v>
      </c>
      <c r="I17" s="18" t="s">
        <v>24</v>
      </c>
      <c r="J17" s="18">
        <v>8</v>
      </c>
      <c r="K17" s="20"/>
      <c r="L17" s="20">
        <f t="shared" si="0"/>
        <v>13</v>
      </c>
    </row>
    <row r="18" spans="1:12" ht="14.25">
      <c r="A18" s="25">
        <v>10</v>
      </c>
      <c r="B18" s="29" t="s">
        <v>81</v>
      </c>
      <c r="C18" s="30" t="s">
        <v>45</v>
      </c>
      <c r="D18" s="18"/>
      <c r="E18" s="18">
        <v>3</v>
      </c>
      <c r="F18" s="18" t="s">
        <v>24</v>
      </c>
      <c r="G18" s="51">
        <v>2</v>
      </c>
      <c r="H18" s="20">
        <v>7</v>
      </c>
      <c r="I18" s="18" t="s">
        <v>24</v>
      </c>
      <c r="J18" s="18" t="s">
        <v>24</v>
      </c>
      <c r="K18" s="20"/>
      <c r="L18" s="20">
        <f t="shared" si="0"/>
        <v>12</v>
      </c>
    </row>
    <row r="19" spans="1:12" ht="14.25">
      <c r="A19" s="25">
        <v>11</v>
      </c>
      <c r="B19" s="29" t="s">
        <v>82</v>
      </c>
      <c r="C19" s="30" t="s">
        <v>50</v>
      </c>
      <c r="D19" s="18"/>
      <c r="E19" s="20" t="s">
        <v>24</v>
      </c>
      <c r="F19" s="18" t="s">
        <v>24</v>
      </c>
      <c r="G19" s="18" t="s">
        <v>24</v>
      </c>
      <c r="H19" s="18">
        <v>3</v>
      </c>
      <c r="I19" s="18">
        <v>4</v>
      </c>
      <c r="J19" s="18">
        <v>5</v>
      </c>
      <c r="K19" s="20"/>
      <c r="L19" s="20">
        <f t="shared" si="0"/>
        <v>12</v>
      </c>
    </row>
    <row r="20" spans="1:12" ht="14.25">
      <c r="A20" s="25">
        <v>12</v>
      </c>
      <c r="B20" s="52" t="s">
        <v>83</v>
      </c>
      <c r="C20" s="53" t="s">
        <v>84</v>
      </c>
      <c r="D20" s="48"/>
      <c r="E20" s="48">
        <v>11</v>
      </c>
      <c r="F20" s="48" t="s">
        <v>24</v>
      </c>
      <c r="G20" s="48" t="s">
        <v>24</v>
      </c>
      <c r="H20" s="18" t="s">
        <v>24</v>
      </c>
      <c r="I20" s="18" t="s">
        <v>24</v>
      </c>
      <c r="J20" s="18" t="s">
        <v>24</v>
      </c>
      <c r="K20" s="20"/>
      <c r="L20" s="20">
        <f t="shared" si="0"/>
        <v>11</v>
      </c>
    </row>
    <row r="21" spans="1:12" ht="14.25">
      <c r="A21" s="25">
        <v>13</v>
      </c>
      <c r="B21" s="52" t="s">
        <v>85</v>
      </c>
      <c r="C21" s="53" t="s">
        <v>23</v>
      </c>
      <c r="D21" s="48"/>
      <c r="E21" s="48">
        <v>9</v>
      </c>
      <c r="F21" s="48" t="s">
        <v>24</v>
      </c>
      <c r="G21" s="48" t="s">
        <v>24</v>
      </c>
      <c r="H21" s="18" t="s">
        <v>24</v>
      </c>
      <c r="I21" s="18" t="s">
        <v>24</v>
      </c>
      <c r="J21" s="18" t="s">
        <v>24</v>
      </c>
      <c r="K21" s="20"/>
      <c r="L21" s="20">
        <f t="shared" si="0"/>
        <v>9</v>
      </c>
    </row>
    <row r="22" spans="1:12" ht="14.25">
      <c r="A22" s="25">
        <v>14</v>
      </c>
      <c r="B22" s="29" t="s">
        <v>56</v>
      </c>
      <c r="C22" s="30" t="s">
        <v>45</v>
      </c>
      <c r="D22" s="20"/>
      <c r="E22" s="20" t="s">
        <v>24</v>
      </c>
      <c r="F22" s="20">
        <v>9</v>
      </c>
      <c r="G22" s="20" t="s">
        <v>24</v>
      </c>
      <c r="H22" s="20" t="s">
        <v>24</v>
      </c>
      <c r="I22" s="18" t="s">
        <v>24</v>
      </c>
      <c r="J22" s="18" t="s">
        <v>24</v>
      </c>
      <c r="K22" s="20"/>
      <c r="L22" s="20">
        <f t="shared" si="0"/>
        <v>9</v>
      </c>
    </row>
    <row r="23" spans="1:12" ht="14.25">
      <c r="A23" s="25">
        <v>15</v>
      </c>
      <c r="B23" s="29" t="s">
        <v>46</v>
      </c>
      <c r="C23" s="30" t="s">
        <v>34</v>
      </c>
      <c r="D23" s="18"/>
      <c r="E23" s="18" t="s">
        <v>24</v>
      </c>
      <c r="F23" s="18" t="s">
        <v>24</v>
      </c>
      <c r="G23" s="20" t="s">
        <v>24</v>
      </c>
      <c r="H23" s="5" t="s">
        <v>24</v>
      </c>
      <c r="I23" s="18">
        <v>9</v>
      </c>
      <c r="J23" s="18" t="s">
        <v>24</v>
      </c>
      <c r="K23" s="20"/>
      <c r="L23" s="20">
        <f t="shared" si="0"/>
        <v>9</v>
      </c>
    </row>
    <row r="24" spans="1:12" ht="14.25">
      <c r="A24" s="25">
        <v>16</v>
      </c>
      <c r="B24" s="29" t="s">
        <v>86</v>
      </c>
      <c r="C24" s="30" t="s">
        <v>34</v>
      </c>
      <c r="D24" s="20"/>
      <c r="E24" s="20" t="s">
        <v>24</v>
      </c>
      <c r="F24" s="20" t="s">
        <v>24</v>
      </c>
      <c r="G24" s="20" t="s">
        <v>24</v>
      </c>
      <c r="H24" s="20" t="s">
        <v>24</v>
      </c>
      <c r="I24" s="18" t="s">
        <v>24</v>
      </c>
      <c r="J24" s="18">
        <v>9</v>
      </c>
      <c r="K24" s="20"/>
      <c r="L24" s="20">
        <f t="shared" si="0"/>
        <v>9</v>
      </c>
    </row>
    <row r="25" spans="1:12" ht="14.25">
      <c r="A25" s="25">
        <v>17</v>
      </c>
      <c r="B25" s="29" t="s">
        <v>87</v>
      </c>
      <c r="C25" s="30" t="s">
        <v>45</v>
      </c>
      <c r="D25" s="18"/>
      <c r="E25" s="18" t="s">
        <v>24</v>
      </c>
      <c r="F25" s="20">
        <v>7</v>
      </c>
      <c r="G25" s="18" t="s">
        <v>24</v>
      </c>
      <c r="H25" s="18" t="s">
        <v>24</v>
      </c>
      <c r="I25" s="18" t="s">
        <v>24</v>
      </c>
      <c r="J25" s="20" t="s">
        <v>24</v>
      </c>
      <c r="K25" s="20"/>
      <c r="L25" s="20">
        <f t="shared" si="0"/>
        <v>7</v>
      </c>
    </row>
    <row r="26" spans="1:12" ht="14.25">
      <c r="A26" s="25">
        <v>18</v>
      </c>
      <c r="B26" s="29" t="s">
        <v>88</v>
      </c>
      <c r="C26" s="30" t="s">
        <v>34</v>
      </c>
      <c r="D26" s="18"/>
      <c r="E26" s="18" t="s">
        <v>24</v>
      </c>
      <c r="F26" s="18" t="s">
        <v>24</v>
      </c>
      <c r="G26" s="18" t="s">
        <v>24</v>
      </c>
      <c r="H26" s="20" t="s">
        <v>24</v>
      </c>
      <c r="I26" s="18">
        <v>7</v>
      </c>
      <c r="J26" s="18" t="s">
        <v>24</v>
      </c>
      <c r="K26" s="20"/>
      <c r="L26" s="20">
        <f t="shared" si="0"/>
        <v>7</v>
      </c>
    </row>
    <row r="27" spans="1:12" ht="14.25">
      <c r="A27" s="25">
        <v>19</v>
      </c>
      <c r="B27" s="29" t="s">
        <v>89</v>
      </c>
      <c r="C27" s="30" t="s">
        <v>34</v>
      </c>
      <c r="D27" s="18"/>
      <c r="E27" s="18" t="s">
        <v>24</v>
      </c>
      <c r="F27" s="20" t="s">
        <v>24</v>
      </c>
      <c r="G27" s="18" t="s">
        <v>24</v>
      </c>
      <c r="H27" s="18" t="s">
        <v>24</v>
      </c>
      <c r="I27" s="18" t="s">
        <v>24</v>
      </c>
      <c r="J27" s="18">
        <v>7</v>
      </c>
      <c r="K27" s="20"/>
      <c r="L27" s="20">
        <f t="shared" si="0"/>
        <v>7</v>
      </c>
    </row>
    <row r="28" spans="1:12" ht="14.25">
      <c r="A28" s="25">
        <v>20</v>
      </c>
      <c r="B28" s="29" t="s">
        <v>90</v>
      </c>
      <c r="C28" s="30" t="s">
        <v>52</v>
      </c>
      <c r="D28" s="18"/>
      <c r="E28" s="18" t="s">
        <v>24</v>
      </c>
      <c r="F28" s="20" t="s">
        <v>24</v>
      </c>
      <c r="G28" s="18">
        <v>6</v>
      </c>
      <c r="H28" s="18" t="s">
        <v>24</v>
      </c>
      <c r="I28" s="18" t="s">
        <v>24</v>
      </c>
      <c r="J28" s="18" t="s">
        <v>24</v>
      </c>
      <c r="K28" s="20"/>
      <c r="L28" s="20">
        <f t="shared" si="0"/>
        <v>6</v>
      </c>
    </row>
    <row r="29" spans="1:12" ht="14.25">
      <c r="A29" s="25">
        <v>21</v>
      </c>
      <c r="B29" s="29" t="s">
        <v>63</v>
      </c>
      <c r="C29" s="30" t="s">
        <v>31</v>
      </c>
      <c r="D29" s="18"/>
      <c r="E29" s="18" t="s">
        <v>24</v>
      </c>
      <c r="F29" s="18" t="s">
        <v>24</v>
      </c>
      <c r="G29" s="18" t="s">
        <v>24</v>
      </c>
      <c r="H29" s="18">
        <v>6</v>
      </c>
      <c r="I29" s="18" t="s">
        <v>24</v>
      </c>
      <c r="J29" s="20" t="s">
        <v>24</v>
      </c>
      <c r="K29" s="20"/>
      <c r="L29" s="20">
        <f t="shared" si="0"/>
        <v>6</v>
      </c>
    </row>
    <row r="30" spans="1:12" ht="14.25">
      <c r="A30" s="25">
        <v>22</v>
      </c>
      <c r="B30" s="29" t="s">
        <v>91</v>
      </c>
      <c r="C30" s="30" t="s">
        <v>26</v>
      </c>
      <c r="D30" s="20"/>
      <c r="E30" s="20" t="s">
        <v>24</v>
      </c>
      <c r="F30" s="20" t="s">
        <v>24</v>
      </c>
      <c r="G30" s="20" t="s">
        <v>24</v>
      </c>
      <c r="H30" s="20" t="s">
        <v>24</v>
      </c>
      <c r="I30" s="18">
        <v>6</v>
      </c>
      <c r="J30" s="18" t="s">
        <v>24</v>
      </c>
      <c r="K30" s="20"/>
      <c r="L30" s="20">
        <f t="shared" si="0"/>
        <v>6</v>
      </c>
    </row>
    <row r="31" spans="1:12" ht="14.25">
      <c r="A31" s="25">
        <v>23</v>
      </c>
      <c r="B31" s="29" t="s">
        <v>68</v>
      </c>
      <c r="C31" s="30" t="s">
        <v>92</v>
      </c>
      <c r="D31" s="18"/>
      <c r="E31" s="20">
        <v>5</v>
      </c>
      <c r="F31" s="18" t="s">
        <v>24</v>
      </c>
      <c r="G31" s="18" t="s">
        <v>24</v>
      </c>
      <c r="H31" s="20" t="s">
        <v>24</v>
      </c>
      <c r="I31" s="18" t="s">
        <v>24</v>
      </c>
      <c r="J31" s="18" t="s">
        <v>24</v>
      </c>
      <c r="K31" s="20"/>
      <c r="L31" s="20">
        <f t="shared" si="0"/>
        <v>5</v>
      </c>
    </row>
    <row r="32" spans="1:12" ht="14.25">
      <c r="A32" s="25">
        <v>24</v>
      </c>
      <c r="B32" s="29" t="s">
        <v>93</v>
      </c>
      <c r="C32" s="30" t="s">
        <v>50</v>
      </c>
      <c r="D32" s="18"/>
      <c r="E32" s="18" t="s">
        <v>24</v>
      </c>
      <c r="F32" s="18" t="s">
        <v>24</v>
      </c>
      <c r="G32" s="18">
        <v>5</v>
      </c>
      <c r="H32" s="18" t="s">
        <v>24</v>
      </c>
      <c r="I32" s="20" t="s">
        <v>24</v>
      </c>
      <c r="J32" s="20" t="s">
        <v>24</v>
      </c>
      <c r="K32" s="20"/>
      <c r="L32" s="20">
        <f>SUM(D32:J32)</f>
        <v>5</v>
      </c>
    </row>
    <row r="33" spans="1:12" ht="14.25">
      <c r="A33" s="25">
        <v>25</v>
      </c>
      <c r="B33" s="29" t="s">
        <v>57</v>
      </c>
      <c r="C33" s="30" t="s">
        <v>58</v>
      </c>
      <c r="D33" s="18"/>
      <c r="E33" s="18" t="s">
        <v>24</v>
      </c>
      <c r="F33" s="20" t="s">
        <v>24</v>
      </c>
      <c r="G33" s="18" t="s">
        <v>24</v>
      </c>
      <c r="H33" s="18" t="s">
        <v>24</v>
      </c>
      <c r="I33" s="18">
        <v>5</v>
      </c>
      <c r="J33" s="18" t="s">
        <v>24</v>
      </c>
      <c r="K33" s="20"/>
      <c r="L33" s="20">
        <f t="shared" ref="L33:L57" si="1">SUM(D33:K33)</f>
        <v>5</v>
      </c>
    </row>
    <row r="34" spans="1:12" ht="14.25">
      <c r="A34" s="25">
        <v>26</v>
      </c>
      <c r="B34" s="29" t="s">
        <v>94</v>
      </c>
      <c r="C34" s="30" t="s">
        <v>52</v>
      </c>
      <c r="D34" s="18"/>
      <c r="E34" s="20">
        <v>4</v>
      </c>
      <c r="F34" s="18" t="s">
        <v>24</v>
      </c>
      <c r="G34" s="18" t="s">
        <v>24</v>
      </c>
      <c r="H34" s="18" t="s">
        <v>24</v>
      </c>
      <c r="I34" s="20" t="s">
        <v>24</v>
      </c>
      <c r="J34" s="18" t="s">
        <v>24</v>
      </c>
      <c r="K34" s="20"/>
      <c r="L34" s="20">
        <f t="shared" si="1"/>
        <v>4</v>
      </c>
    </row>
    <row r="35" spans="1:12" ht="14.25">
      <c r="A35" s="25">
        <v>27</v>
      </c>
      <c r="B35" s="29" t="s">
        <v>95</v>
      </c>
      <c r="C35" s="30" t="s">
        <v>28</v>
      </c>
      <c r="D35" s="18"/>
      <c r="E35" s="18" t="s">
        <v>24</v>
      </c>
      <c r="F35" s="18" t="s">
        <v>24</v>
      </c>
      <c r="G35" s="18" t="s">
        <v>24</v>
      </c>
      <c r="H35" s="20" t="s">
        <v>24</v>
      </c>
      <c r="I35" s="18" t="s">
        <v>24</v>
      </c>
      <c r="J35" s="18">
        <v>4</v>
      </c>
      <c r="K35" s="20"/>
      <c r="L35" s="20">
        <f t="shared" si="1"/>
        <v>4</v>
      </c>
    </row>
    <row r="36" spans="1:12" ht="14.25">
      <c r="A36" s="25">
        <v>28</v>
      </c>
      <c r="B36" s="34" t="s">
        <v>96</v>
      </c>
      <c r="C36" s="12" t="s">
        <v>50</v>
      </c>
      <c r="D36" s="35"/>
      <c r="E36" s="35" t="s">
        <v>24</v>
      </c>
      <c r="F36" s="35" t="s">
        <v>24</v>
      </c>
      <c r="G36" s="35">
        <v>3</v>
      </c>
      <c r="H36" s="35" t="s">
        <v>24</v>
      </c>
      <c r="I36" s="35" t="s">
        <v>24</v>
      </c>
      <c r="J36" s="35" t="s">
        <v>24</v>
      </c>
      <c r="K36" s="35"/>
      <c r="L36" s="20">
        <f t="shared" si="1"/>
        <v>3</v>
      </c>
    </row>
    <row r="37" spans="1:12" ht="14.25">
      <c r="A37" s="25">
        <v>29</v>
      </c>
      <c r="B37" s="29" t="s">
        <v>97</v>
      </c>
      <c r="C37" s="30" t="s">
        <v>58</v>
      </c>
      <c r="D37" s="18"/>
      <c r="E37" s="18" t="s">
        <v>24</v>
      </c>
      <c r="F37" s="18" t="s">
        <v>24</v>
      </c>
      <c r="G37" s="20" t="s">
        <v>24</v>
      </c>
      <c r="H37" s="5" t="s">
        <v>24</v>
      </c>
      <c r="I37" s="18">
        <v>3</v>
      </c>
      <c r="J37" s="18" t="s">
        <v>24</v>
      </c>
      <c r="K37" s="20"/>
      <c r="L37" s="20">
        <f t="shared" si="1"/>
        <v>3</v>
      </c>
    </row>
    <row r="38" spans="1:12" ht="14.25">
      <c r="A38" s="25">
        <v>30</v>
      </c>
      <c r="B38" s="29" t="s">
        <v>98</v>
      </c>
      <c r="C38" s="30" t="s">
        <v>26</v>
      </c>
      <c r="D38" s="18"/>
      <c r="E38" s="18" t="s">
        <v>24</v>
      </c>
      <c r="F38" s="18" t="s">
        <v>24</v>
      </c>
      <c r="G38" s="18" t="s">
        <v>24</v>
      </c>
      <c r="H38" s="18" t="s">
        <v>24</v>
      </c>
      <c r="I38" s="20" t="s">
        <v>24</v>
      </c>
      <c r="J38" s="20">
        <v>3</v>
      </c>
      <c r="K38" s="20"/>
      <c r="L38" s="20">
        <f t="shared" si="1"/>
        <v>3</v>
      </c>
    </row>
    <row r="39" spans="1:12" ht="14.25">
      <c r="A39" s="25">
        <v>31</v>
      </c>
      <c r="B39" s="29" t="s">
        <v>99</v>
      </c>
      <c r="C39" s="30" t="s">
        <v>26</v>
      </c>
      <c r="D39" s="18"/>
      <c r="E39" s="20">
        <v>2</v>
      </c>
      <c r="F39" s="18" t="s">
        <v>24</v>
      </c>
      <c r="G39" s="18" t="s">
        <v>24</v>
      </c>
      <c r="H39" s="18" t="s">
        <v>24</v>
      </c>
      <c r="I39" s="20" t="s">
        <v>24</v>
      </c>
      <c r="J39" s="18" t="s">
        <v>24</v>
      </c>
      <c r="K39" s="20"/>
      <c r="L39" s="20">
        <f t="shared" si="1"/>
        <v>2</v>
      </c>
    </row>
    <row r="40" spans="1:12" ht="14.25">
      <c r="A40" s="25">
        <v>32</v>
      </c>
      <c r="B40" s="29" t="s">
        <v>100</v>
      </c>
      <c r="C40" s="30" t="s">
        <v>23</v>
      </c>
      <c r="D40" s="18"/>
      <c r="E40" s="18" t="s">
        <v>24</v>
      </c>
      <c r="F40" s="18">
        <v>2</v>
      </c>
      <c r="G40" s="18" t="s">
        <v>24</v>
      </c>
      <c r="H40" s="18" t="s">
        <v>24</v>
      </c>
      <c r="I40" s="20" t="s">
        <v>24</v>
      </c>
      <c r="J40" s="18" t="s">
        <v>24</v>
      </c>
      <c r="K40" s="20"/>
      <c r="L40" s="20">
        <f t="shared" si="1"/>
        <v>2</v>
      </c>
    </row>
    <row r="41" spans="1:12" ht="14.25">
      <c r="A41" s="25">
        <v>33</v>
      </c>
      <c r="B41" s="29" t="s">
        <v>53</v>
      </c>
      <c r="C41" s="30" t="s">
        <v>34</v>
      </c>
      <c r="D41" s="20"/>
      <c r="E41" s="20" t="s">
        <v>24</v>
      </c>
      <c r="F41" s="20" t="s">
        <v>24</v>
      </c>
      <c r="G41" s="20" t="s">
        <v>24</v>
      </c>
      <c r="H41" s="20" t="s">
        <v>24</v>
      </c>
      <c r="I41" s="18">
        <v>2</v>
      </c>
      <c r="J41" s="18" t="s">
        <v>24</v>
      </c>
      <c r="K41" s="20"/>
      <c r="L41" s="20">
        <f t="shared" si="1"/>
        <v>2</v>
      </c>
    </row>
    <row r="42" spans="1:12" ht="14.25">
      <c r="A42" s="25">
        <v>34</v>
      </c>
      <c r="B42" s="29" t="s">
        <v>101</v>
      </c>
      <c r="C42" s="30" t="s">
        <v>52</v>
      </c>
      <c r="D42" s="18"/>
      <c r="E42" s="18" t="s">
        <v>24</v>
      </c>
      <c r="F42" s="18" t="s">
        <v>24</v>
      </c>
      <c r="G42" s="18" t="s">
        <v>24</v>
      </c>
      <c r="H42" s="20" t="s">
        <v>24</v>
      </c>
      <c r="I42" s="18" t="s">
        <v>24</v>
      </c>
      <c r="J42" s="18">
        <v>2</v>
      </c>
      <c r="K42" s="20"/>
      <c r="L42" s="20">
        <f t="shared" si="1"/>
        <v>2</v>
      </c>
    </row>
    <row r="43" spans="1:12" ht="14.25">
      <c r="A43" s="25">
        <v>35</v>
      </c>
      <c r="B43" s="29" t="s">
        <v>102</v>
      </c>
      <c r="C43" s="30" t="s">
        <v>52</v>
      </c>
      <c r="D43" s="18"/>
      <c r="E43" s="18">
        <v>1</v>
      </c>
      <c r="F43" s="18" t="s">
        <v>24</v>
      </c>
      <c r="G43" s="20" t="s">
        <v>24</v>
      </c>
      <c r="H43" s="5" t="s">
        <v>24</v>
      </c>
      <c r="I43" s="18" t="s">
        <v>24</v>
      </c>
      <c r="J43" s="18" t="s">
        <v>24</v>
      </c>
      <c r="K43" s="20"/>
      <c r="L43" s="20">
        <f t="shared" si="1"/>
        <v>1</v>
      </c>
    </row>
    <row r="44" spans="1:12" ht="14.25">
      <c r="A44" s="13">
        <v>36</v>
      </c>
      <c r="B44" s="29" t="s">
        <v>103</v>
      </c>
      <c r="C44" s="30" t="s">
        <v>23</v>
      </c>
      <c r="D44" s="18"/>
      <c r="E44" s="18" t="s">
        <v>24</v>
      </c>
      <c r="F44" s="20">
        <v>1</v>
      </c>
      <c r="G44" s="18" t="s">
        <v>24</v>
      </c>
      <c r="H44" s="18" t="s">
        <v>24</v>
      </c>
      <c r="I44" s="18" t="s">
        <v>24</v>
      </c>
      <c r="J44" s="20" t="s">
        <v>24</v>
      </c>
      <c r="K44" s="20"/>
      <c r="L44" s="20">
        <f t="shared" si="1"/>
        <v>1</v>
      </c>
    </row>
    <row r="45" spans="1:12" ht="14.25">
      <c r="A45" s="13">
        <v>37</v>
      </c>
      <c r="B45" s="29" t="s">
        <v>104</v>
      </c>
      <c r="C45" s="30" t="s">
        <v>52</v>
      </c>
      <c r="D45" s="18"/>
      <c r="E45" s="18" t="s">
        <v>24</v>
      </c>
      <c r="F45" s="18" t="s">
        <v>24</v>
      </c>
      <c r="G45" s="20">
        <v>1</v>
      </c>
      <c r="H45" s="5" t="s">
        <v>24</v>
      </c>
      <c r="I45" s="18" t="s">
        <v>24</v>
      </c>
      <c r="J45" s="18" t="s">
        <v>24</v>
      </c>
      <c r="K45" s="20"/>
      <c r="L45" s="20">
        <f t="shared" si="1"/>
        <v>1</v>
      </c>
    </row>
    <row r="46" spans="1:12" ht="14.25">
      <c r="A46" s="13">
        <v>38</v>
      </c>
      <c r="B46" s="34" t="s">
        <v>105</v>
      </c>
      <c r="C46" s="12" t="s">
        <v>106</v>
      </c>
      <c r="D46" s="35"/>
      <c r="E46" s="35" t="s">
        <v>24</v>
      </c>
      <c r="F46" s="35" t="s">
        <v>24</v>
      </c>
      <c r="G46" s="35" t="s">
        <v>24</v>
      </c>
      <c r="H46" s="18">
        <v>1</v>
      </c>
      <c r="I46" s="35" t="s">
        <v>24</v>
      </c>
      <c r="J46" s="35" t="s">
        <v>24</v>
      </c>
      <c r="K46" s="35"/>
      <c r="L46" s="20">
        <f t="shared" si="1"/>
        <v>1</v>
      </c>
    </row>
    <row r="47" spans="1:12" ht="14.25">
      <c r="A47" s="13">
        <v>39</v>
      </c>
      <c r="B47" s="29" t="s">
        <v>64</v>
      </c>
      <c r="C47" s="30" t="s">
        <v>45</v>
      </c>
      <c r="D47" s="18"/>
      <c r="E47" s="18" t="s">
        <v>24</v>
      </c>
      <c r="F47" s="20" t="s">
        <v>24</v>
      </c>
      <c r="G47" s="18" t="s">
        <v>24</v>
      </c>
      <c r="H47" s="35" t="s">
        <v>24</v>
      </c>
      <c r="I47" s="18">
        <v>1</v>
      </c>
      <c r="J47" s="18" t="s">
        <v>24</v>
      </c>
      <c r="K47" s="20"/>
      <c r="L47" s="20">
        <f t="shared" si="1"/>
        <v>1</v>
      </c>
    </row>
    <row r="48" spans="1:12" ht="14.25">
      <c r="A48" s="13">
        <v>40</v>
      </c>
      <c r="B48" s="29" t="s">
        <v>107</v>
      </c>
      <c r="C48" s="30" t="s">
        <v>108</v>
      </c>
      <c r="D48" s="20"/>
      <c r="E48" s="20" t="s">
        <v>24</v>
      </c>
      <c r="F48" s="20" t="s">
        <v>24</v>
      </c>
      <c r="G48" s="20" t="s">
        <v>24</v>
      </c>
      <c r="H48" s="20" t="s">
        <v>24</v>
      </c>
      <c r="I48" s="18" t="s">
        <v>24</v>
      </c>
      <c r="J48" s="18">
        <v>1</v>
      </c>
      <c r="K48" s="20"/>
      <c r="L48" s="20">
        <f t="shared" si="1"/>
        <v>1</v>
      </c>
    </row>
    <row r="49" spans="1:12" ht="14.25">
      <c r="A49" s="13">
        <v>41</v>
      </c>
      <c r="B49" s="29"/>
      <c r="C49" s="30"/>
      <c r="D49" s="18"/>
      <c r="E49" s="18"/>
      <c r="F49" s="18"/>
      <c r="G49" s="18"/>
      <c r="H49" s="20"/>
      <c r="I49" s="18"/>
      <c r="J49" s="18"/>
      <c r="K49" s="20"/>
      <c r="L49" s="20">
        <f t="shared" si="1"/>
        <v>0</v>
      </c>
    </row>
    <row r="50" spans="1:12" ht="14.25">
      <c r="A50" s="13">
        <v>42</v>
      </c>
      <c r="B50" s="29"/>
      <c r="C50" s="30"/>
      <c r="D50" s="18"/>
      <c r="E50" s="18"/>
      <c r="F50" s="18"/>
      <c r="G50" s="18"/>
      <c r="H50" s="18"/>
      <c r="I50" s="20"/>
      <c r="J50" s="18"/>
      <c r="K50" s="20"/>
      <c r="L50" s="20">
        <f t="shared" si="1"/>
        <v>0</v>
      </c>
    </row>
    <row r="51" spans="1:12" ht="14.25">
      <c r="A51" s="13">
        <v>43</v>
      </c>
      <c r="B51" s="29"/>
      <c r="C51" s="30"/>
      <c r="D51" s="20"/>
      <c r="E51" s="20"/>
      <c r="F51" s="20"/>
      <c r="G51" s="20"/>
      <c r="H51" s="20"/>
      <c r="I51" s="18"/>
      <c r="J51" s="18"/>
      <c r="K51" s="20"/>
      <c r="L51" s="20">
        <f t="shared" si="1"/>
        <v>0</v>
      </c>
    </row>
    <row r="52" spans="1:12" ht="14.25" hidden="1">
      <c r="A52" s="13">
        <v>44</v>
      </c>
      <c r="B52" s="29"/>
      <c r="C52" s="30"/>
      <c r="D52" s="20"/>
      <c r="E52" s="20"/>
      <c r="F52" s="20"/>
      <c r="G52" s="20"/>
      <c r="H52" s="20"/>
      <c r="I52" s="18"/>
      <c r="J52" s="18"/>
      <c r="K52" s="20"/>
      <c r="L52" s="20">
        <f t="shared" si="1"/>
        <v>0</v>
      </c>
    </row>
    <row r="53" spans="1:12" ht="14.25" hidden="1">
      <c r="A53" s="13">
        <v>45</v>
      </c>
      <c r="B53" s="29"/>
      <c r="C53" s="30"/>
      <c r="D53" s="20"/>
      <c r="E53" s="20"/>
      <c r="F53" s="20"/>
      <c r="G53" s="20"/>
      <c r="H53" s="20"/>
      <c r="I53" s="18"/>
      <c r="J53" s="18"/>
      <c r="K53" s="20"/>
      <c r="L53" s="20">
        <f t="shared" si="1"/>
        <v>0</v>
      </c>
    </row>
    <row r="54" spans="1:12" ht="14.25" hidden="1">
      <c r="A54" s="13">
        <v>46</v>
      </c>
      <c r="B54" s="29"/>
      <c r="C54" s="30"/>
      <c r="D54" s="20"/>
      <c r="E54" s="20"/>
      <c r="F54" s="20"/>
      <c r="G54" s="20"/>
      <c r="H54" s="20"/>
      <c r="I54" s="18"/>
      <c r="J54" s="18"/>
      <c r="K54" s="20"/>
      <c r="L54" s="20">
        <f t="shared" si="1"/>
        <v>0</v>
      </c>
    </row>
    <row r="55" spans="1:12" ht="14.25" hidden="1">
      <c r="A55" s="13">
        <v>47</v>
      </c>
      <c r="B55" s="29"/>
      <c r="C55" s="30"/>
      <c r="D55" s="20"/>
      <c r="E55" s="20"/>
      <c r="F55" s="20"/>
      <c r="G55" s="20"/>
      <c r="H55" s="20"/>
      <c r="I55" s="18"/>
      <c r="J55" s="18"/>
      <c r="K55" s="20"/>
      <c r="L55" s="20">
        <f t="shared" si="1"/>
        <v>0</v>
      </c>
    </row>
    <row r="56" spans="1:12" ht="14.25" hidden="1">
      <c r="A56" s="13">
        <v>48</v>
      </c>
      <c r="B56" s="29"/>
      <c r="C56" s="30"/>
      <c r="D56" s="20"/>
      <c r="E56" s="20"/>
      <c r="F56" s="20"/>
      <c r="G56" s="20"/>
      <c r="H56" s="20"/>
      <c r="I56" s="18"/>
      <c r="J56" s="18"/>
      <c r="K56" s="20"/>
      <c r="L56" s="20">
        <f t="shared" si="1"/>
        <v>0</v>
      </c>
    </row>
    <row r="57" spans="1:12" ht="14.25" hidden="1">
      <c r="A57" s="13">
        <v>49</v>
      </c>
      <c r="B57" s="29"/>
      <c r="C57" s="30"/>
      <c r="D57" s="20"/>
      <c r="E57" s="20"/>
      <c r="F57" s="20"/>
      <c r="G57" s="20"/>
      <c r="H57" s="20"/>
      <c r="I57" s="18"/>
      <c r="J57" s="18"/>
      <c r="K57" s="20"/>
      <c r="L57" s="20">
        <f t="shared" si="1"/>
        <v>0</v>
      </c>
    </row>
    <row r="58" spans="1:12" ht="14.25" hidden="1">
      <c r="A58" s="13">
        <v>50</v>
      </c>
      <c r="B58" s="29"/>
      <c r="C58" s="30"/>
      <c r="D58" s="18"/>
      <c r="E58" s="18"/>
      <c r="F58" s="18"/>
      <c r="G58" s="18"/>
      <c r="H58" s="18"/>
      <c r="I58" s="20"/>
      <c r="J58" s="20"/>
      <c r="K58" s="20"/>
      <c r="L58" s="20">
        <f>SUM(D58:J58)</f>
        <v>0</v>
      </c>
    </row>
    <row r="59" spans="1:12" ht="14.25" hidden="1">
      <c r="A59" s="13">
        <v>51</v>
      </c>
      <c r="B59" s="29"/>
      <c r="C59" s="30"/>
      <c r="D59" s="20"/>
      <c r="E59" s="20"/>
      <c r="F59" s="20"/>
      <c r="G59" s="20"/>
      <c r="H59" s="20"/>
      <c r="I59" s="18"/>
      <c r="J59" s="18"/>
      <c r="K59" s="20"/>
      <c r="L59" s="20">
        <f>SUM(D59:K59)</f>
        <v>0</v>
      </c>
    </row>
    <row r="60" spans="1:12" ht="14.25" hidden="1">
      <c r="A60" s="13">
        <v>52</v>
      </c>
      <c r="B60" s="29"/>
      <c r="C60" s="30"/>
      <c r="D60" s="20"/>
      <c r="E60" s="20"/>
      <c r="F60" s="20"/>
      <c r="G60" s="20"/>
      <c r="H60" s="20"/>
      <c r="I60" s="18"/>
      <c r="J60" s="18"/>
      <c r="K60" s="20"/>
      <c r="L60" s="20">
        <f>SUM(D60:K60)</f>
        <v>0</v>
      </c>
    </row>
    <row r="61" spans="1:12" ht="14.25" hidden="1">
      <c r="A61" s="13">
        <v>51</v>
      </c>
      <c r="B61" s="29"/>
      <c r="C61" s="29"/>
      <c r="D61" s="20"/>
      <c r="E61" s="20"/>
      <c r="F61" s="20"/>
      <c r="G61" s="20"/>
      <c r="H61" s="20"/>
      <c r="I61" s="20"/>
      <c r="J61" s="20"/>
      <c r="K61" s="20"/>
      <c r="L61" s="20">
        <f t="shared" ref="L61:L70" si="2">SUM(D61:J61)</f>
        <v>0</v>
      </c>
    </row>
    <row r="62" spans="1:12" ht="14.25" hidden="1">
      <c r="A62" s="13">
        <v>52</v>
      </c>
      <c r="B62" s="29"/>
      <c r="C62" s="29"/>
      <c r="D62" s="20"/>
      <c r="E62" s="20"/>
      <c r="F62" s="20"/>
      <c r="G62" s="20"/>
      <c r="H62" s="20"/>
      <c r="I62" s="20"/>
      <c r="J62" s="20"/>
      <c r="K62" s="20"/>
      <c r="L62" s="20">
        <f t="shared" si="2"/>
        <v>0</v>
      </c>
    </row>
    <row r="63" spans="1:12" ht="14.25" hidden="1">
      <c r="A63" s="13">
        <v>53</v>
      </c>
      <c r="B63" s="29"/>
      <c r="C63" s="29"/>
      <c r="D63" s="20"/>
      <c r="E63" s="20"/>
      <c r="F63" s="20"/>
      <c r="G63" s="20"/>
      <c r="H63" s="20"/>
      <c r="I63" s="20"/>
      <c r="J63" s="20"/>
      <c r="K63" s="20"/>
      <c r="L63" s="20">
        <f t="shared" si="2"/>
        <v>0</v>
      </c>
    </row>
    <row r="64" spans="1:12" ht="14.25" hidden="1">
      <c r="A64" s="13">
        <v>54</v>
      </c>
      <c r="B64" s="29"/>
      <c r="C64" s="29"/>
      <c r="D64" s="20"/>
      <c r="E64" s="20"/>
      <c r="F64" s="20"/>
      <c r="G64" s="20"/>
      <c r="H64" s="20"/>
      <c r="I64" s="20"/>
      <c r="J64" s="20"/>
      <c r="K64" s="20"/>
      <c r="L64" s="20">
        <f t="shared" si="2"/>
        <v>0</v>
      </c>
    </row>
    <row r="65" spans="1:12" ht="14.25" hidden="1">
      <c r="A65" s="13">
        <v>55</v>
      </c>
      <c r="B65" s="29"/>
      <c r="C65" s="29"/>
      <c r="D65" s="20"/>
      <c r="E65" s="20"/>
      <c r="F65" s="20"/>
      <c r="G65" s="20"/>
      <c r="H65" s="20"/>
      <c r="I65" s="20"/>
      <c r="J65" s="20"/>
      <c r="K65" s="20"/>
      <c r="L65" s="20">
        <f t="shared" si="2"/>
        <v>0</v>
      </c>
    </row>
    <row r="66" spans="1:12" ht="9" hidden="1" customHeight="1">
      <c r="A66" s="13">
        <v>56</v>
      </c>
      <c r="B66" s="29"/>
      <c r="C66" s="29"/>
      <c r="D66" s="20"/>
      <c r="E66" s="20"/>
      <c r="F66" s="20"/>
      <c r="G66" s="20"/>
      <c r="H66" s="20"/>
      <c r="I66" s="20"/>
      <c r="J66" s="20"/>
      <c r="K66" s="20"/>
      <c r="L66" s="20">
        <f t="shared" si="2"/>
        <v>0</v>
      </c>
    </row>
    <row r="67" spans="1:12" ht="14.25">
      <c r="A67" s="13">
        <v>57</v>
      </c>
      <c r="B67" s="29"/>
      <c r="C67" s="29"/>
      <c r="D67" s="20"/>
      <c r="E67" s="20"/>
      <c r="F67" s="20"/>
      <c r="G67" s="20"/>
      <c r="H67" s="20"/>
      <c r="I67" s="20"/>
      <c r="J67" s="20"/>
      <c r="K67" s="20"/>
      <c r="L67" s="20">
        <f t="shared" si="2"/>
        <v>0</v>
      </c>
    </row>
    <row r="68" spans="1:12" ht="14.25">
      <c r="A68" s="13">
        <v>58</v>
      </c>
      <c r="B68" s="29"/>
      <c r="C68" s="29"/>
      <c r="D68" s="20"/>
      <c r="E68" s="20"/>
      <c r="F68" s="20"/>
      <c r="G68" s="20"/>
      <c r="H68" s="20"/>
      <c r="I68" s="20"/>
      <c r="J68" s="20"/>
      <c r="K68" s="20"/>
      <c r="L68" s="20">
        <f t="shared" si="2"/>
        <v>0</v>
      </c>
    </row>
    <row r="69" spans="1:12" ht="18">
      <c r="A69" s="13">
        <v>59</v>
      </c>
      <c r="B69" s="54"/>
      <c r="C69" s="29"/>
      <c r="D69" s="20"/>
      <c r="E69" s="20"/>
      <c r="F69" s="20"/>
      <c r="G69" s="20"/>
      <c r="H69" s="20"/>
      <c r="I69" s="20"/>
      <c r="J69" s="20"/>
      <c r="K69" s="20"/>
      <c r="L69" s="20">
        <f t="shared" si="2"/>
        <v>0</v>
      </c>
    </row>
    <row r="70" spans="1:12" ht="14.25">
      <c r="A70" s="13">
        <v>60</v>
      </c>
      <c r="B70" s="29"/>
      <c r="C70" s="29"/>
      <c r="D70" s="20"/>
      <c r="E70" s="20"/>
      <c r="F70" s="20"/>
      <c r="G70" s="20"/>
      <c r="H70" s="20"/>
      <c r="I70" s="20"/>
      <c r="J70" s="20"/>
      <c r="K70" s="20"/>
      <c r="L70" s="20">
        <f t="shared" si="2"/>
        <v>0</v>
      </c>
    </row>
    <row r="71" spans="1:12" ht="14.25">
      <c r="D71" s="2"/>
      <c r="E71" s="2"/>
      <c r="F71" s="2"/>
      <c r="G71" s="2"/>
      <c r="H71" s="2"/>
      <c r="I71" s="2"/>
      <c r="J71" s="2"/>
      <c r="K71" s="2"/>
      <c r="L71" s="2"/>
    </row>
    <row r="72" spans="1:12" ht="14.25">
      <c r="C72" s="40" t="s">
        <v>72</v>
      </c>
      <c r="D72" s="30"/>
      <c r="E72" s="30"/>
      <c r="F72" s="55">
        <v>23</v>
      </c>
      <c r="G72" s="30"/>
      <c r="H72" s="30">
        <v>21</v>
      </c>
      <c r="I72" s="30">
        <v>25</v>
      </c>
      <c r="J72" s="30">
        <v>39</v>
      </c>
      <c r="K72" s="30"/>
    </row>
    <row r="73" spans="1:12" ht="14.25">
      <c r="D73" s="2"/>
      <c r="E73" s="2"/>
      <c r="F73" s="2"/>
      <c r="G73" s="2"/>
      <c r="H73" s="2"/>
      <c r="I73" s="2"/>
      <c r="J73" s="2"/>
      <c r="K73" s="2"/>
    </row>
    <row r="74" spans="1:12" ht="14.25">
      <c r="D74" s="41">
        <v>9</v>
      </c>
      <c r="E74" s="42" t="s">
        <v>73</v>
      </c>
    </row>
    <row r="75" spans="1:12" ht="14.25">
      <c r="D75" s="30"/>
      <c r="E75" s="42"/>
    </row>
    <row r="76" spans="1:12" ht="14.25"/>
    <row r="77" spans="1:12" ht="18">
      <c r="B77" s="54" t="s">
        <v>74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rintOptions gridLines="1"/>
  <pageMargins left="0.39370078740157477" right="0.39370078740157477" top="0.68937007874015754" bottom="0.68937007874015754" header="0.39370078740157477" footer="0.39370078740157477"/>
  <pageSetup paperSize="0" fitToWidth="0" fitToHeight="0" pageOrder="overThenDown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RowHeight="12.75"/>
  <cols>
    <col min="1" max="1" width="4.25" style="4" customWidth="1"/>
    <col min="2" max="2" width="22.125" customWidth="1"/>
    <col min="3" max="3" width="13.125" customWidth="1"/>
    <col min="4" max="11" width="6.25" customWidth="1"/>
    <col min="12" max="12" width="8.25" customWidth="1"/>
    <col min="13" max="13" width="11.5" customWidth="1"/>
    <col min="14" max="19" width="4.375" style="2" customWidth="1"/>
    <col min="20" max="1024" width="8.375" customWidth="1"/>
  </cols>
  <sheetData>
    <row r="1" spans="1:20" ht="15">
      <c r="A1" s="1" t="s">
        <v>0</v>
      </c>
    </row>
    <row r="2" spans="1:20" ht="14.25">
      <c r="A2" s="3" t="s">
        <v>1</v>
      </c>
    </row>
    <row r="3" spans="1:20" ht="15.75" customHeight="1">
      <c r="D3" s="44" t="s">
        <v>2</v>
      </c>
      <c r="E3" s="45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6"/>
      <c r="L3" s="6"/>
    </row>
    <row r="4" spans="1:20" ht="14.25">
      <c r="D4" s="44"/>
      <c r="E4" s="45"/>
      <c r="F4" s="45"/>
      <c r="G4" s="45"/>
      <c r="H4" s="45"/>
      <c r="I4" s="45"/>
      <c r="J4" s="45"/>
      <c r="K4" s="46"/>
      <c r="L4" s="7"/>
    </row>
    <row r="5" spans="1:20" ht="14.25">
      <c r="D5" s="44"/>
      <c r="E5" s="45"/>
      <c r="F5" s="45"/>
      <c r="G5" s="45"/>
      <c r="H5" s="45"/>
      <c r="I5" s="45"/>
      <c r="J5" s="45"/>
      <c r="K5" s="46"/>
      <c r="L5" s="7"/>
    </row>
    <row r="6" spans="1:20" ht="14.25">
      <c r="A6" s="3" t="s">
        <v>109</v>
      </c>
      <c r="D6" s="44"/>
      <c r="E6" s="45"/>
      <c r="F6" s="45"/>
      <c r="G6" s="45"/>
      <c r="H6" s="45"/>
      <c r="I6" s="45"/>
      <c r="J6" s="45"/>
      <c r="K6" s="46"/>
      <c r="L6" s="7"/>
    </row>
    <row r="7" spans="1:20" ht="40.5" customHeight="1">
      <c r="A7" s="1"/>
      <c r="B7" s="47"/>
      <c r="C7" s="47"/>
      <c r="D7" s="44"/>
      <c r="E7" s="45"/>
      <c r="F7" s="45"/>
      <c r="G7" s="45"/>
      <c r="H7" s="45"/>
      <c r="I7" s="45"/>
      <c r="J7" s="45"/>
      <c r="K7" s="46"/>
      <c r="L7" s="8" t="s">
        <v>10</v>
      </c>
    </row>
    <row r="8" spans="1:20" ht="14.25">
      <c r="A8" s="9" t="s">
        <v>11</v>
      </c>
      <c r="B8" s="10" t="s">
        <v>12</v>
      </c>
      <c r="C8" s="10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/>
      <c r="L8" s="12" t="s">
        <v>21</v>
      </c>
      <c r="N8"/>
      <c r="O8"/>
      <c r="P8"/>
      <c r="Q8"/>
      <c r="R8"/>
      <c r="S8"/>
    </row>
    <row r="9" spans="1:20" ht="18">
      <c r="A9" s="13">
        <v>1</v>
      </c>
      <c r="B9" s="23" t="s">
        <v>110</v>
      </c>
      <c r="C9" s="24" t="s">
        <v>52</v>
      </c>
      <c r="D9" s="18"/>
      <c r="E9" s="20">
        <v>11</v>
      </c>
      <c r="F9" s="19">
        <v>6</v>
      </c>
      <c r="G9" s="18" t="s">
        <v>24</v>
      </c>
      <c r="H9" s="20">
        <v>11</v>
      </c>
      <c r="I9" s="20">
        <v>9</v>
      </c>
      <c r="J9" s="18">
        <v>11</v>
      </c>
      <c r="K9" s="20"/>
      <c r="L9" s="20">
        <f>SUM(D9:K9)-6</f>
        <v>42</v>
      </c>
      <c r="M9" s="21"/>
      <c r="N9" s="22"/>
      <c r="O9" s="22"/>
      <c r="P9" s="22"/>
      <c r="Q9" s="22"/>
      <c r="R9" s="22"/>
      <c r="S9" s="22"/>
      <c r="T9" s="22"/>
    </row>
    <row r="10" spans="1:20" ht="18">
      <c r="A10" s="13">
        <v>2</v>
      </c>
      <c r="B10" s="23" t="s">
        <v>111</v>
      </c>
      <c r="C10" s="24" t="s">
        <v>45</v>
      </c>
      <c r="D10" s="20"/>
      <c r="E10" s="20">
        <v>8</v>
      </c>
      <c r="F10" s="20">
        <v>11</v>
      </c>
      <c r="G10" s="20">
        <v>8</v>
      </c>
      <c r="H10" s="20">
        <v>9</v>
      </c>
      <c r="I10" s="19">
        <v>7</v>
      </c>
      <c r="J10" s="20" t="s">
        <v>24</v>
      </c>
      <c r="K10" s="20"/>
      <c r="L10" s="20">
        <f>SUM(D10:K10)-7</f>
        <v>36</v>
      </c>
      <c r="M10" s="21"/>
      <c r="N10" s="22"/>
      <c r="O10" s="22"/>
      <c r="P10" s="22"/>
      <c r="Q10" s="22"/>
      <c r="R10" s="22"/>
      <c r="S10" s="22"/>
      <c r="T10" s="22"/>
    </row>
    <row r="11" spans="1:20" ht="14.25">
      <c r="A11" s="13">
        <v>3</v>
      </c>
      <c r="B11" s="23" t="s">
        <v>93</v>
      </c>
      <c r="C11" s="24" t="s">
        <v>50</v>
      </c>
      <c r="D11" s="18"/>
      <c r="E11" s="19">
        <v>3</v>
      </c>
      <c r="F11" s="20">
        <v>9</v>
      </c>
      <c r="G11" s="18">
        <v>9</v>
      </c>
      <c r="H11" s="20">
        <v>8</v>
      </c>
      <c r="I11" s="19">
        <v>6</v>
      </c>
      <c r="J11" s="18">
        <v>9</v>
      </c>
      <c r="K11" s="20"/>
      <c r="L11" s="20">
        <f>SUM(D11:K11)-9</f>
        <v>35</v>
      </c>
      <c r="M11" s="22"/>
      <c r="N11" s="22"/>
      <c r="O11" s="22"/>
      <c r="P11" s="22"/>
      <c r="Q11" s="22"/>
      <c r="R11" s="22"/>
      <c r="S11" s="22"/>
      <c r="T11" s="22"/>
    </row>
    <row r="12" spans="1:20" ht="14.25">
      <c r="A12" s="13">
        <v>4</v>
      </c>
      <c r="B12" s="23" t="s">
        <v>112</v>
      </c>
      <c r="C12" s="24" t="s">
        <v>23</v>
      </c>
      <c r="D12" s="18"/>
      <c r="E12" s="18" t="s">
        <v>24</v>
      </c>
      <c r="F12" s="18">
        <v>7</v>
      </c>
      <c r="G12" s="18">
        <v>6</v>
      </c>
      <c r="H12" s="20">
        <v>7</v>
      </c>
      <c r="I12" s="18" t="s">
        <v>24</v>
      </c>
      <c r="J12" s="18" t="s">
        <v>24</v>
      </c>
      <c r="K12" s="20"/>
      <c r="L12" s="20">
        <f t="shared" ref="L12:L26" si="0">SUM(D12:K12)</f>
        <v>20</v>
      </c>
      <c r="N12"/>
      <c r="O12"/>
      <c r="P12"/>
      <c r="Q12"/>
      <c r="R12"/>
      <c r="S12"/>
    </row>
    <row r="13" spans="1:20" ht="14.25">
      <c r="A13" s="25">
        <v>5</v>
      </c>
      <c r="B13" s="23" t="s">
        <v>113</v>
      </c>
      <c r="C13" s="24" t="s">
        <v>45</v>
      </c>
      <c r="D13" s="18"/>
      <c r="E13" s="18">
        <v>9</v>
      </c>
      <c r="F13" s="20">
        <v>5</v>
      </c>
      <c r="G13" s="18" t="s">
        <v>24</v>
      </c>
      <c r="H13" s="20">
        <v>5</v>
      </c>
      <c r="I13" s="18" t="s">
        <v>24</v>
      </c>
      <c r="J13" s="18" t="s">
        <v>24</v>
      </c>
      <c r="K13" s="20"/>
      <c r="L13" s="20">
        <f t="shared" si="0"/>
        <v>19</v>
      </c>
      <c r="N13"/>
      <c r="O13"/>
      <c r="P13"/>
      <c r="Q13"/>
      <c r="R13"/>
      <c r="S13"/>
    </row>
    <row r="14" spans="1:20" ht="14.25">
      <c r="A14" s="13">
        <v>6</v>
      </c>
      <c r="B14" s="56" t="s">
        <v>114</v>
      </c>
      <c r="C14" s="57" t="s">
        <v>23</v>
      </c>
      <c r="D14" s="35"/>
      <c r="E14" s="35">
        <v>5</v>
      </c>
      <c r="F14" s="35">
        <v>8</v>
      </c>
      <c r="G14" s="35" t="s">
        <v>24</v>
      </c>
      <c r="H14" s="35" t="s">
        <v>24</v>
      </c>
      <c r="I14" s="35" t="s">
        <v>24</v>
      </c>
      <c r="J14" s="35" t="s">
        <v>24</v>
      </c>
      <c r="K14" s="35"/>
      <c r="L14" s="20">
        <f t="shared" si="0"/>
        <v>13</v>
      </c>
      <c r="N14"/>
      <c r="O14"/>
      <c r="P14"/>
      <c r="Q14"/>
      <c r="R14"/>
      <c r="S14"/>
    </row>
    <row r="15" spans="1:20" ht="14.25">
      <c r="A15" s="13">
        <v>7</v>
      </c>
      <c r="B15" s="29" t="s">
        <v>115</v>
      </c>
      <c r="C15" s="30" t="s">
        <v>31</v>
      </c>
      <c r="D15" s="20"/>
      <c r="E15" s="20" t="s">
        <v>24</v>
      </c>
      <c r="F15" s="20" t="s">
        <v>24</v>
      </c>
      <c r="G15" s="20">
        <v>11</v>
      </c>
      <c r="H15" s="20" t="s">
        <v>24</v>
      </c>
      <c r="I15" s="18" t="s">
        <v>24</v>
      </c>
      <c r="J15" s="18" t="s">
        <v>24</v>
      </c>
      <c r="K15" s="20"/>
      <c r="L15" s="20">
        <f t="shared" si="0"/>
        <v>11</v>
      </c>
      <c r="N15"/>
      <c r="O15"/>
      <c r="P15"/>
      <c r="Q15"/>
      <c r="R15"/>
      <c r="S15"/>
    </row>
    <row r="16" spans="1:20" ht="14.25">
      <c r="A16" s="13">
        <v>8</v>
      </c>
      <c r="B16" s="29" t="s">
        <v>116</v>
      </c>
      <c r="C16" s="30" t="s">
        <v>28</v>
      </c>
      <c r="D16" s="20"/>
      <c r="E16" s="20" t="s">
        <v>24</v>
      </c>
      <c r="F16" s="20" t="s">
        <v>24</v>
      </c>
      <c r="G16" s="20" t="s">
        <v>24</v>
      </c>
      <c r="H16" s="20" t="s">
        <v>24</v>
      </c>
      <c r="I16" s="18">
        <v>8</v>
      </c>
      <c r="J16" s="18" t="s">
        <v>24</v>
      </c>
      <c r="K16" s="20"/>
      <c r="L16" s="20">
        <f t="shared" si="0"/>
        <v>8</v>
      </c>
      <c r="N16"/>
      <c r="O16"/>
      <c r="P16"/>
      <c r="Q16"/>
      <c r="R16"/>
      <c r="S16"/>
    </row>
    <row r="17" spans="1:12" customFormat="1" ht="14.25">
      <c r="A17" s="13">
        <v>9</v>
      </c>
      <c r="B17" s="29" t="s">
        <v>117</v>
      </c>
      <c r="C17" s="30" t="s">
        <v>26</v>
      </c>
      <c r="D17" s="18"/>
      <c r="E17" s="18" t="s">
        <v>24</v>
      </c>
      <c r="F17" s="18" t="s">
        <v>24</v>
      </c>
      <c r="G17" s="20" t="s">
        <v>24</v>
      </c>
      <c r="H17" s="18" t="s">
        <v>24</v>
      </c>
      <c r="I17" s="18" t="s">
        <v>24</v>
      </c>
      <c r="J17" s="18">
        <v>8</v>
      </c>
      <c r="K17" s="20"/>
      <c r="L17" s="20">
        <f t="shared" si="0"/>
        <v>8</v>
      </c>
    </row>
    <row r="18" spans="1:12" customFormat="1" ht="14.25">
      <c r="A18" s="13">
        <v>10</v>
      </c>
      <c r="B18" s="29" t="s">
        <v>118</v>
      </c>
      <c r="C18" s="30" t="s">
        <v>69</v>
      </c>
      <c r="D18" s="20"/>
      <c r="E18" s="20">
        <v>7</v>
      </c>
      <c r="F18" s="18" t="s">
        <v>24</v>
      </c>
      <c r="G18" s="20" t="s">
        <v>24</v>
      </c>
      <c r="H18" s="18" t="s">
        <v>24</v>
      </c>
      <c r="I18" s="48" t="s">
        <v>24</v>
      </c>
      <c r="J18" s="20" t="s">
        <v>24</v>
      </c>
      <c r="K18" s="20"/>
      <c r="L18" s="20">
        <f t="shared" si="0"/>
        <v>7</v>
      </c>
    </row>
    <row r="19" spans="1:12" customFormat="1" ht="14.25">
      <c r="A19" s="13">
        <v>11</v>
      </c>
      <c r="B19" s="29" t="s">
        <v>119</v>
      </c>
      <c r="C19" s="30" t="s">
        <v>50</v>
      </c>
      <c r="D19" s="20"/>
      <c r="E19" s="18" t="s">
        <v>24</v>
      </c>
      <c r="F19" s="18" t="s">
        <v>24</v>
      </c>
      <c r="G19" s="18">
        <v>7</v>
      </c>
      <c r="H19" s="18" t="s">
        <v>24</v>
      </c>
      <c r="I19" s="20" t="s">
        <v>24</v>
      </c>
      <c r="J19" s="18" t="s">
        <v>24</v>
      </c>
      <c r="K19" s="20"/>
      <c r="L19" s="20">
        <f t="shared" si="0"/>
        <v>7</v>
      </c>
    </row>
    <row r="20" spans="1:12" customFormat="1" ht="14.25">
      <c r="A20" s="13">
        <v>12</v>
      </c>
      <c r="B20" s="29" t="s">
        <v>120</v>
      </c>
      <c r="C20" s="30" t="s">
        <v>52</v>
      </c>
      <c r="D20" s="18"/>
      <c r="E20" s="18">
        <v>6</v>
      </c>
      <c r="F20" s="20" t="s">
        <v>24</v>
      </c>
      <c r="G20" s="18" t="s">
        <v>24</v>
      </c>
      <c r="H20" s="20" t="s">
        <v>24</v>
      </c>
      <c r="I20" s="18" t="s">
        <v>24</v>
      </c>
      <c r="J20" s="18" t="s">
        <v>24</v>
      </c>
      <c r="K20" s="20"/>
      <c r="L20" s="20">
        <f t="shared" si="0"/>
        <v>6</v>
      </c>
    </row>
    <row r="21" spans="1:12" customFormat="1" ht="14.25">
      <c r="A21" s="13">
        <v>13</v>
      </c>
      <c r="B21" s="29" t="s">
        <v>121</v>
      </c>
      <c r="C21" s="30" t="s">
        <v>45</v>
      </c>
      <c r="D21" s="20"/>
      <c r="E21" s="20" t="s">
        <v>24</v>
      </c>
      <c r="F21" s="20" t="s">
        <v>24</v>
      </c>
      <c r="G21" s="20" t="s">
        <v>24</v>
      </c>
      <c r="H21" s="20">
        <v>6</v>
      </c>
      <c r="I21" s="18" t="s">
        <v>24</v>
      </c>
      <c r="J21" s="18" t="s">
        <v>24</v>
      </c>
      <c r="K21" s="20"/>
      <c r="L21" s="20">
        <f t="shared" si="0"/>
        <v>6</v>
      </c>
    </row>
    <row r="22" spans="1:12" customFormat="1" ht="14.25">
      <c r="A22" s="13">
        <v>14</v>
      </c>
      <c r="B22" s="29" t="s">
        <v>122</v>
      </c>
      <c r="C22" s="30" t="s">
        <v>28</v>
      </c>
      <c r="D22" s="18"/>
      <c r="E22" s="18" t="s">
        <v>24</v>
      </c>
      <c r="F22" s="18" t="s">
        <v>24</v>
      </c>
      <c r="G22" s="18">
        <v>5</v>
      </c>
      <c r="H22" s="18" t="s">
        <v>24</v>
      </c>
      <c r="I22" s="18" t="s">
        <v>24</v>
      </c>
      <c r="J22" s="18" t="s">
        <v>24</v>
      </c>
      <c r="K22" s="18"/>
      <c r="L22" s="20">
        <f t="shared" si="0"/>
        <v>5</v>
      </c>
    </row>
    <row r="23" spans="1:12" customFormat="1" ht="14.25">
      <c r="A23" s="13">
        <v>15</v>
      </c>
      <c r="B23" s="29" t="s">
        <v>123</v>
      </c>
      <c r="C23" s="30" t="s">
        <v>23</v>
      </c>
      <c r="D23" s="20"/>
      <c r="E23" s="20">
        <v>4</v>
      </c>
      <c r="F23" s="18" t="s">
        <v>24</v>
      </c>
      <c r="G23" s="18" t="s">
        <v>24</v>
      </c>
      <c r="H23" s="18" t="s">
        <v>24</v>
      </c>
      <c r="I23" s="18" t="s">
        <v>24</v>
      </c>
      <c r="J23" s="18" t="s">
        <v>24</v>
      </c>
      <c r="K23" s="20"/>
      <c r="L23" s="20">
        <f t="shared" si="0"/>
        <v>4</v>
      </c>
    </row>
    <row r="24" spans="1:12" customFormat="1" ht="14.25">
      <c r="A24" s="13">
        <v>16</v>
      </c>
      <c r="B24" s="29" t="s">
        <v>124</v>
      </c>
      <c r="C24" s="30" t="s">
        <v>26</v>
      </c>
      <c r="D24" s="18"/>
      <c r="E24" s="20">
        <v>2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20"/>
      <c r="L24" s="20">
        <f t="shared" si="0"/>
        <v>2</v>
      </c>
    </row>
    <row r="25" spans="1:12" customFormat="1" ht="14.25">
      <c r="A25" s="13"/>
      <c r="B25" s="29"/>
      <c r="C25" s="30"/>
      <c r="D25" s="20"/>
      <c r="E25" s="20"/>
      <c r="F25" s="20"/>
      <c r="G25" s="20"/>
      <c r="H25" s="20"/>
      <c r="I25" s="18"/>
      <c r="J25" s="18"/>
      <c r="K25" s="20"/>
      <c r="L25" s="20">
        <f t="shared" si="0"/>
        <v>0</v>
      </c>
    </row>
    <row r="26" spans="1:12" customFormat="1" ht="14.25">
      <c r="C26" s="2"/>
      <c r="D26" s="58"/>
      <c r="E26" s="58"/>
      <c r="F26" s="58"/>
      <c r="G26" s="58"/>
      <c r="H26" s="58"/>
      <c r="I26" s="58"/>
      <c r="J26" s="58"/>
      <c r="K26" s="58"/>
      <c r="L26" s="59">
        <f t="shared" si="0"/>
        <v>0</v>
      </c>
    </row>
    <row r="27" spans="1:12" customFormat="1" ht="14.25">
      <c r="A27" s="4"/>
      <c r="C27" s="60"/>
      <c r="D27" s="20"/>
      <c r="E27" s="20">
        <v>11</v>
      </c>
      <c r="F27" s="20">
        <v>6</v>
      </c>
      <c r="G27" s="20">
        <v>6</v>
      </c>
      <c r="H27" s="20">
        <v>7</v>
      </c>
      <c r="I27" s="20">
        <v>4</v>
      </c>
      <c r="J27" s="20">
        <v>6</v>
      </c>
      <c r="K27" s="20"/>
      <c r="L27" s="59"/>
    </row>
    <row r="28" spans="1:12" customFormat="1" ht="14.25">
      <c r="A28" s="4"/>
      <c r="C28" s="2"/>
      <c r="D28" s="58"/>
      <c r="E28" s="58"/>
      <c r="F28" s="58"/>
      <c r="G28" s="58"/>
      <c r="H28" s="58"/>
      <c r="I28" s="58"/>
      <c r="J28" s="58"/>
      <c r="K28" s="58"/>
      <c r="L28" s="59">
        <f>SUM(D28:K28)</f>
        <v>0</v>
      </c>
    </row>
    <row r="29" spans="1:12" customFormat="1" ht="14.25">
      <c r="A29" s="4"/>
      <c r="C29" s="2"/>
      <c r="D29" s="41"/>
      <c r="E29" s="42"/>
      <c r="L29" s="59"/>
    </row>
    <row r="30" spans="1:12" customFormat="1" ht="14.25">
      <c r="A30" s="4"/>
      <c r="C30" s="2"/>
      <c r="D30" s="30"/>
      <c r="E30" s="42"/>
      <c r="L30" s="59">
        <f t="shared" ref="L30:L48" si="1">SUM(D30:K30)</f>
        <v>0</v>
      </c>
    </row>
    <row r="31" spans="1:12" customFormat="1" ht="14.25">
      <c r="A31" s="4"/>
      <c r="C31" s="2"/>
      <c r="L31" s="59">
        <f t="shared" si="1"/>
        <v>0</v>
      </c>
    </row>
    <row r="32" spans="1:12" customFormat="1" ht="14.25">
      <c r="A32" s="4"/>
      <c r="C32" s="2"/>
      <c r="D32" s="61"/>
      <c r="L32" s="59">
        <f t="shared" si="1"/>
        <v>0</v>
      </c>
    </row>
    <row r="33" spans="3:21" ht="14.25">
      <c r="C33" s="2"/>
      <c r="L33" s="59">
        <f t="shared" si="1"/>
        <v>0</v>
      </c>
      <c r="N33"/>
      <c r="O33"/>
      <c r="P33"/>
      <c r="Q33"/>
      <c r="R33"/>
      <c r="S33"/>
    </row>
    <row r="34" spans="3:21" ht="14.25">
      <c r="C34" s="2"/>
      <c r="L34" s="59">
        <f t="shared" si="1"/>
        <v>0</v>
      </c>
      <c r="N34"/>
      <c r="O34"/>
      <c r="P34"/>
      <c r="Q34"/>
      <c r="R34"/>
      <c r="S34"/>
    </row>
    <row r="35" spans="3:21" ht="14.25">
      <c r="C35" s="2"/>
      <c r="L35" s="59">
        <f t="shared" si="1"/>
        <v>0</v>
      </c>
      <c r="N35"/>
      <c r="O35"/>
      <c r="P35"/>
      <c r="Q35"/>
      <c r="R35"/>
      <c r="S35"/>
    </row>
    <row r="36" spans="3:21" ht="14.25">
      <c r="C36" s="2"/>
      <c r="L36" s="59">
        <f t="shared" si="1"/>
        <v>0</v>
      </c>
      <c r="N36"/>
      <c r="O36"/>
      <c r="T36" s="2"/>
      <c r="U36" s="2"/>
    </row>
    <row r="37" spans="3:21" ht="14.25">
      <c r="C37" s="2"/>
      <c r="L37" s="59">
        <f t="shared" si="1"/>
        <v>0</v>
      </c>
      <c r="N37"/>
      <c r="O37"/>
      <c r="T37" s="2"/>
      <c r="U37" s="2"/>
    </row>
    <row r="38" spans="3:21" ht="14.25">
      <c r="C38" s="2"/>
      <c r="L38" s="59">
        <f t="shared" si="1"/>
        <v>0</v>
      </c>
      <c r="N38"/>
      <c r="O38"/>
      <c r="T38" s="2"/>
      <c r="U38" s="2"/>
    </row>
    <row r="39" spans="3:21" ht="14.25">
      <c r="C39" s="2"/>
      <c r="L39" s="59">
        <f t="shared" si="1"/>
        <v>0</v>
      </c>
      <c r="N39"/>
      <c r="O39"/>
      <c r="T39" s="2"/>
      <c r="U39" s="2"/>
    </row>
    <row r="40" spans="3:21" ht="14.25">
      <c r="C40" s="2"/>
      <c r="L40" s="59">
        <f t="shared" si="1"/>
        <v>0</v>
      </c>
      <c r="N40"/>
      <c r="O40"/>
      <c r="T40" s="2"/>
      <c r="U40" s="2"/>
    </row>
    <row r="41" spans="3:21" ht="14.25">
      <c r="C41" s="2"/>
      <c r="L41" s="59">
        <f t="shared" si="1"/>
        <v>0</v>
      </c>
      <c r="N41"/>
      <c r="O41"/>
      <c r="T41" s="2"/>
      <c r="U41" s="2"/>
    </row>
    <row r="42" spans="3:21" ht="14.25">
      <c r="C42" s="2"/>
      <c r="L42" s="59">
        <f t="shared" si="1"/>
        <v>0</v>
      </c>
      <c r="N42"/>
      <c r="O42"/>
      <c r="T42" s="2"/>
      <c r="U42" s="2"/>
    </row>
    <row r="43" spans="3:21" ht="14.25">
      <c r="C43" s="2"/>
      <c r="L43" s="59">
        <f t="shared" si="1"/>
        <v>0</v>
      </c>
      <c r="N43"/>
      <c r="O43"/>
      <c r="T43" s="2"/>
      <c r="U43" s="2"/>
    </row>
    <row r="44" spans="3:21" ht="14.25">
      <c r="L44" s="59">
        <f t="shared" si="1"/>
        <v>0</v>
      </c>
      <c r="N44"/>
      <c r="O44"/>
      <c r="T44" s="2"/>
      <c r="U44" s="2"/>
    </row>
    <row r="45" spans="3:21" ht="14.25">
      <c r="L45" s="59">
        <f t="shared" si="1"/>
        <v>0</v>
      </c>
      <c r="N45"/>
      <c r="O45"/>
      <c r="T45" s="2"/>
      <c r="U45" s="2"/>
    </row>
    <row r="46" spans="3:21" ht="14.25">
      <c r="L46" s="59">
        <f t="shared" si="1"/>
        <v>0</v>
      </c>
      <c r="N46"/>
      <c r="O46"/>
      <c r="T46" s="2"/>
      <c r="U46" s="2"/>
    </row>
    <row r="47" spans="3:21" ht="14.25">
      <c r="L47" s="59">
        <f t="shared" si="1"/>
        <v>0</v>
      </c>
      <c r="N47"/>
      <c r="O47"/>
      <c r="T47" s="2"/>
      <c r="U47" s="2"/>
    </row>
    <row r="48" spans="3:21" ht="14.25">
      <c r="L48" s="59">
        <f t="shared" si="1"/>
        <v>0</v>
      </c>
      <c r="N48"/>
      <c r="O48"/>
      <c r="T48" s="2"/>
      <c r="U48" s="2"/>
    </row>
    <row r="49" spans="12:21" ht="14.25">
      <c r="L49" s="59"/>
      <c r="N49"/>
      <c r="O49"/>
      <c r="T49" s="2"/>
      <c r="U49" s="2"/>
    </row>
    <row r="50" spans="12:21" ht="14.25">
      <c r="L50" s="59">
        <f t="shared" ref="L50:L55" si="2">SUM(D50:K50)</f>
        <v>0</v>
      </c>
      <c r="N50"/>
      <c r="O50"/>
      <c r="T50" s="2"/>
      <c r="U50" s="2"/>
    </row>
    <row r="51" spans="12:21" ht="14.25">
      <c r="L51" s="59">
        <f t="shared" si="2"/>
        <v>0</v>
      </c>
      <c r="N51"/>
      <c r="O51"/>
      <c r="T51" s="2"/>
      <c r="U51" s="2"/>
    </row>
    <row r="52" spans="12:21" ht="14.25">
      <c r="L52" s="59">
        <f t="shared" si="2"/>
        <v>0</v>
      </c>
      <c r="N52"/>
      <c r="O52"/>
      <c r="T52" s="2"/>
      <c r="U52" s="2"/>
    </row>
    <row r="53" spans="12:21" ht="14.25">
      <c r="L53" s="59">
        <f t="shared" si="2"/>
        <v>0</v>
      </c>
      <c r="N53"/>
      <c r="O53"/>
      <c r="T53" s="2"/>
      <c r="U53" s="2"/>
    </row>
    <row r="54" spans="12:21" ht="14.25">
      <c r="L54" s="59">
        <f t="shared" si="2"/>
        <v>0</v>
      </c>
      <c r="N54"/>
      <c r="O54"/>
      <c r="T54" s="2"/>
      <c r="U54" s="2"/>
    </row>
    <row r="55" spans="12:21" ht="14.25">
      <c r="L55" s="59">
        <f t="shared" si="2"/>
        <v>0</v>
      </c>
      <c r="N55"/>
      <c r="O55"/>
      <c r="T55" s="2"/>
      <c r="U55" s="2"/>
    </row>
    <row r="56" spans="12:21" ht="14.25">
      <c r="L56" s="62"/>
    </row>
    <row r="57" spans="12:21" ht="14.25"/>
    <row r="58" spans="12:21" ht="14.25"/>
    <row r="59" spans="12:21" ht="14.25"/>
    <row r="60" spans="12:21" ht="14.25"/>
    <row r="61" spans="12:21" ht="14.25"/>
    <row r="62" spans="12:21" ht="14.25"/>
    <row r="63" spans="12:21" ht="14.25"/>
    <row r="64" spans="12:21" ht="14.25"/>
    <row r="65" spans="2:9" ht="14.25"/>
    <row r="66" spans="2:9" ht="14.25"/>
    <row r="67" spans="2:9" ht="14.25"/>
    <row r="68" spans="2:9" ht="14.25"/>
    <row r="69" spans="2:9" ht="18">
      <c r="B69" s="43" t="s">
        <v>74</v>
      </c>
    </row>
    <row r="73" spans="2:9" ht="14.25">
      <c r="G73">
        <v>38</v>
      </c>
    </row>
    <row r="74" spans="2:9" ht="14.25">
      <c r="I74">
        <v>47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ageMargins left="0.74999999999999989" right="0.74999999999999989" top="1.2956692913385828" bottom="1.2956692913385828" header="1" footer="1"/>
  <pageSetup paperSize="0" fitToWidth="0" fitToHeight="0" pageOrder="overThenDown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workbookViewId="0"/>
  </sheetViews>
  <sheetFormatPr defaultRowHeight="12.75"/>
  <cols>
    <col min="1" max="1" width="4.25" style="4" customWidth="1"/>
    <col min="2" max="2" width="18.125" customWidth="1"/>
    <col min="3" max="3" width="13.125" customWidth="1"/>
    <col min="4" max="11" width="6.25" customWidth="1"/>
    <col min="12" max="12" width="8.25" customWidth="1"/>
    <col min="13" max="13" width="11.5" customWidth="1"/>
    <col min="14" max="19" width="4.375" style="2" customWidth="1"/>
    <col min="20" max="1024" width="8.375" customWidth="1"/>
  </cols>
  <sheetData>
    <row r="1" spans="1:20" ht="15">
      <c r="A1" s="1" t="s">
        <v>0</v>
      </c>
    </row>
    <row r="2" spans="1:20" ht="14.25">
      <c r="A2" s="3" t="s">
        <v>1</v>
      </c>
    </row>
    <row r="3" spans="1:20" ht="15.75" customHeight="1">
      <c r="D3" s="44" t="s">
        <v>2</v>
      </c>
      <c r="E3" s="45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6"/>
      <c r="L3" s="6"/>
    </row>
    <row r="4" spans="1:20" ht="14.25">
      <c r="D4" s="44"/>
      <c r="E4" s="45"/>
      <c r="F4" s="45"/>
      <c r="G4" s="45"/>
      <c r="H4" s="45"/>
      <c r="I4" s="45"/>
      <c r="J4" s="45"/>
      <c r="K4" s="46"/>
      <c r="L4" s="7"/>
    </row>
    <row r="5" spans="1:20" ht="14.25">
      <c r="D5" s="44"/>
      <c r="E5" s="45"/>
      <c r="F5" s="45"/>
      <c r="G5" s="45"/>
      <c r="H5" s="45"/>
      <c r="I5" s="45"/>
      <c r="J5" s="45"/>
      <c r="K5" s="46"/>
      <c r="L5" s="7"/>
    </row>
    <row r="6" spans="1:20" ht="14.25">
      <c r="A6" s="3" t="s">
        <v>125</v>
      </c>
      <c r="D6" s="44"/>
      <c r="E6" s="45"/>
      <c r="F6" s="45"/>
      <c r="G6" s="45"/>
      <c r="H6" s="45"/>
      <c r="I6" s="45"/>
      <c r="J6" s="45"/>
      <c r="K6" s="46"/>
      <c r="L6" s="7"/>
    </row>
    <row r="7" spans="1:20" ht="40.5" customHeight="1">
      <c r="A7" s="1"/>
      <c r="B7" s="47"/>
      <c r="C7" s="47"/>
      <c r="D7" s="44"/>
      <c r="E7" s="45"/>
      <c r="F7" s="45"/>
      <c r="G7" s="45"/>
      <c r="H7" s="45"/>
      <c r="I7" s="45"/>
      <c r="J7" s="45"/>
      <c r="K7" s="46"/>
      <c r="L7" s="8" t="s">
        <v>10</v>
      </c>
    </row>
    <row r="8" spans="1:20" ht="14.25">
      <c r="A8" s="9" t="s">
        <v>11</v>
      </c>
      <c r="B8" s="10" t="s">
        <v>12</v>
      </c>
      <c r="C8" s="10" t="s">
        <v>13</v>
      </c>
      <c r="D8" s="63" t="s">
        <v>14</v>
      </c>
      <c r="E8" s="63" t="s">
        <v>15</v>
      </c>
      <c r="F8" s="63" t="s">
        <v>16</v>
      </c>
      <c r="G8" s="63" t="s">
        <v>17</v>
      </c>
      <c r="H8" s="63" t="s">
        <v>18</v>
      </c>
      <c r="I8" s="63" t="s">
        <v>19</v>
      </c>
      <c r="J8" s="11" t="s">
        <v>20</v>
      </c>
      <c r="K8" s="63"/>
      <c r="L8" s="30" t="s">
        <v>21</v>
      </c>
      <c r="N8"/>
      <c r="O8"/>
      <c r="P8"/>
      <c r="Q8"/>
      <c r="R8"/>
      <c r="S8"/>
    </row>
    <row r="9" spans="1:20" ht="14.25">
      <c r="A9" s="13">
        <v>1</v>
      </c>
      <c r="B9" s="23" t="s">
        <v>126</v>
      </c>
      <c r="C9" s="24" t="s">
        <v>45</v>
      </c>
      <c r="D9" s="20"/>
      <c r="E9" s="19">
        <v>9</v>
      </c>
      <c r="F9" s="20">
        <v>11</v>
      </c>
      <c r="G9" s="20" t="s">
        <v>24</v>
      </c>
      <c r="H9" s="20">
        <v>9</v>
      </c>
      <c r="I9" s="64">
        <v>11</v>
      </c>
      <c r="J9" s="20">
        <v>11</v>
      </c>
      <c r="K9" s="20"/>
      <c r="L9" s="20">
        <f>SUM(D9:K9)-9</f>
        <v>42</v>
      </c>
      <c r="M9" s="58"/>
      <c r="N9"/>
      <c r="O9"/>
      <c r="P9"/>
      <c r="Q9"/>
      <c r="R9"/>
      <c r="S9"/>
    </row>
    <row r="10" spans="1:20" ht="18">
      <c r="A10" s="13">
        <v>2</v>
      </c>
      <c r="B10" s="23" t="s">
        <v>127</v>
      </c>
      <c r="C10" s="24" t="s">
        <v>128</v>
      </c>
      <c r="D10" s="18"/>
      <c r="E10" s="20" t="s">
        <v>24</v>
      </c>
      <c r="F10" s="20">
        <v>7</v>
      </c>
      <c r="G10" s="18">
        <v>9</v>
      </c>
      <c r="H10" s="18" t="s">
        <v>24</v>
      </c>
      <c r="I10" s="18">
        <v>6</v>
      </c>
      <c r="J10" s="18">
        <v>6</v>
      </c>
      <c r="K10" s="20"/>
      <c r="L10" s="35">
        <f t="shared" ref="L10:L26" si="0">SUM(D10:K10)</f>
        <v>28</v>
      </c>
      <c r="M10" s="21"/>
      <c r="N10" s="22"/>
      <c r="O10" s="22"/>
      <c r="P10" s="22"/>
      <c r="Q10" s="22"/>
      <c r="R10" s="22"/>
      <c r="S10" s="22"/>
      <c r="T10" s="22"/>
    </row>
    <row r="11" spans="1:20" ht="18">
      <c r="A11" s="13">
        <v>3</v>
      </c>
      <c r="B11" s="23" t="s">
        <v>129</v>
      </c>
      <c r="C11" s="24" t="s">
        <v>23</v>
      </c>
      <c r="D11" s="20"/>
      <c r="E11" s="20">
        <v>6</v>
      </c>
      <c r="F11" s="20">
        <v>3</v>
      </c>
      <c r="G11" s="20" t="s">
        <v>24</v>
      </c>
      <c r="H11" s="20" t="s">
        <v>24</v>
      </c>
      <c r="I11" s="20">
        <v>9</v>
      </c>
      <c r="J11" s="20">
        <v>9</v>
      </c>
      <c r="K11" s="20"/>
      <c r="L11" s="20">
        <f t="shared" si="0"/>
        <v>27</v>
      </c>
      <c r="M11" s="21"/>
      <c r="N11" s="22"/>
      <c r="O11" s="22"/>
      <c r="P11" s="22"/>
      <c r="Q11" s="22"/>
      <c r="R11" s="22"/>
      <c r="S11" s="22"/>
      <c r="T11" s="22"/>
    </row>
    <row r="12" spans="1:20" ht="14.25">
      <c r="A12" s="13">
        <v>4</v>
      </c>
      <c r="B12" s="23" t="s">
        <v>130</v>
      </c>
      <c r="C12" s="24" t="s">
        <v>45</v>
      </c>
      <c r="D12" s="18"/>
      <c r="E12" s="18" t="s">
        <v>24</v>
      </c>
      <c r="F12" s="20">
        <v>6</v>
      </c>
      <c r="G12" s="18" t="s">
        <v>24</v>
      </c>
      <c r="H12" s="18">
        <v>8</v>
      </c>
      <c r="I12" s="18" t="s">
        <v>24</v>
      </c>
      <c r="J12" s="20">
        <v>8</v>
      </c>
      <c r="K12" s="20"/>
      <c r="L12" s="35">
        <f t="shared" si="0"/>
        <v>22</v>
      </c>
      <c r="M12" s="22"/>
      <c r="N12" s="22"/>
      <c r="O12" s="22"/>
      <c r="P12" s="22"/>
      <c r="Q12" s="22"/>
      <c r="R12" s="22"/>
      <c r="S12" s="22"/>
      <c r="T12" s="22"/>
    </row>
    <row r="13" spans="1:20" ht="14.25">
      <c r="A13" s="13">
        <v>5</v>
      </c>
      <c r="B13" s="23" t="s">
        <v>131</v>
      </c>
      <c r="C13" s="24" t="s">
        <v>28</v>
      </c>
      <c r="D13" s="18"/>
      <c r="E13" s="20" t="s">
        <v>24</v>
      </c>
      <c r="F13" s="18">
        <v>8</v>
      </c>
      <c r="G13" s="20">
        <v>8</v>
      </c>
      <c r="H13" s="18">
        <v>6</v>
      </c>
      <c r="I13" s="18" t="s">
        <v>24</v>
      </c>
      <c r="J13" s="18" t="s">
        <v>24</v>
      </c>
      <c r="K13" s="20"/>
      <c r="L13" s="35">
        <f t="shared" si="0"/>
        <v>22</v>
      </c>
      <c r="M13" s="58"/>
      <c r="N13"/>
      <c r="O13"/>
      <c r="P13"/>
      <c r="Q13"/>
      <c r="R13"/>
      <c r="S13"/>
    </row>
    <row r="14" spans="1:20" ht="14.25">
      <c r="A14" s="13">
        <v>6</v>
      </c>
      <c r="B14" s="29" t="s">
        <v>132</v>
      </c>
      <c r="C14" s="30" t="s">
        <v>23</v>
      </c>
      <c r="D14" s="18"/>
      <c r="E14" s="18" t="s">
        <v>24</v>
      </c>
      <c r="F14" s="20" t="s">
        <v>24</v>
      </c>
      <c r="G14" s="18">
        <v>7</v>
      </c>
      <c r="H14" s="18">
        <v>7</v>
      </c>
      <c r="I14" s="18">
        <v>8</v>
      </c>
      <c r="J14" s="18" t="s">
        <v>24</v>
      </c>
      <c r="K14" s="20"/>
      <c r="L14" s="35">
        <f t="shared" si="0"/>
        <v>22</v>
      </c>
      <c r="M14" s="58"/>
      <c r="N14"/>
      <c r="O14"/>
      <c r="P14"/>
      <c r="Q14"/>
      <c r="R14"/>
      <c r="S14"/>
    </row>
    <row r="15" spans="1:20" ht="14.25">
      <c r="A15" s="13">
        <v>7</v>
      </c>
      <c r="B15" s="49" t="s">
        <v>133</v>
      </c>
      <c r="C15" s="50" t="s">
        <v>26</v>
      </c>
      <c r="D15" s="20"/>
      <c r="E15" s="20">
        <v>11</v>
      </c>
      <c r="F15" s="20">
        <v>9</v>
      </c>
      <c r="G15" s="20" t="s">
        <v>24</v>
      </c>
      <c r="H15" s="20" t="s">
        <v>24</v>
      </c>
      <c r="I15" s="20" t="s">
        <v>24</v>
      </c>
      <c r="J15" s="20" t="s">
        <v>24</v>
      </c>
      <c r="K15" s="20"/>
      <c r="L15" s="20">
        <f t="shared" si="0"/>
        <v>20</v>
      </c>
      <c r="M15" s="58"/>
      <c r="N15"/>
      <c r="O15"/>
      <c r="P15"/>
      <c r="Q15"/>
      <c r="R15"/>
      <c r="S15"/>
    </row>
    <row r="16" spans="1:20" ht="14.25">
      <c r="A16" s="13">
        <v>8</v>
      </c>
      <c r="B16" s="29" t="s">
        <v>134</v>
      </c>
      <c r="C16" s="30" t="s">
        <v>28</v>
      </c>
      <c r="D16" s="18"/>
      <c r="E16" s="18" t="s">
        <v>24</v>
      </c>
      <c r="F16" s="18">
        <v>4</v>
      </c>
      <c r="G16" s="18" t="s">
        <v>24</v>
      </c>
      <c r="H16" s="20">
        <v>11</v>
      </c>
      <c r="I16" s="18" t="s">
        <v>24</v>
      </c>
      <c r="J16" s="18" t="s">
        <v>24</v>
      </c>
      <c r="K16" s="20"/>
      <c r="L16" s="35">
        <f t="shared" si="0"/>
        <v>15</v>
      </c>
      <c r="M16" s="58"/>
      <c r="N16"/>
      <c r="O16"/>
      <c r="P16"/>
      <c r="Q16"/>
      <c r="R16"/>
      <c r="S16"/>
    </row>
    <row r="17" spans="1:13" customFormat="1" ht="14.25">
      <c r="A17" s="13">
        <v>9</v>
      </c>
      <c r="B17" s="29" t="s">
        <v>135</v>
      </c>
      <c r="C17" s="30" t="s">
        <v>58</v>
      </c>
      <c r="D17" s="18"/>
      <c r="E17" s="18">
        <v>3</v>
      </c>
      <c r="F17" s="18">
        <v>5</v>
      </c>
      <c r="G17" s="18" t="s">
        <v>24</v>
      </c>
      <c r="H17" s="18" t="s">
        <v>24</v>
      </c>
      <c r="I17" s="18">
        <v>5</v>
      </c>
      <c r="J17" s="18" t="s">
        <v>24</v>
      </c>
      <c r="K17" s="18"/>
      <c r="L17" s="35">
        <f t="shared" si="0"/>
        <v>13</v>
      </c>
      <c r="M17" s="58"/>
    </row>
    <row r="18" spans="1:13" customFormat="1" ht="14.25">
      <c r="A18" s="13">
        <v>10</v>
      </c>
      <c r="B18" s="29" t="s">
        <v>136</v>
      </c>
      <c r="C18" s="30" t="s">
        <v>28</v>
      </c>
      <c r="D18" s="20"/>
      <c r="E18" s="20">
        <v>8</v>
      </c>
      <c r="F18" s="20" t="s">
        <v>24</v>
      </c>
      <c r="G18" s="20" t="s">
        <v>24</v>
      </c>
      <c r="H18" s="20" t="s">
        <v>24</v>
      </c>
      <c r="I18" s="20" t="s">
        <v>24</v>
      </c>
      <c r="J18" s="20" t="s">
        <v>24</v>
      </c>
      <c r="K18" s="20"/>
      <c r="L18" s="20">
        <f t="shared" si="0"/>
        <v>8</v>
      </c>
      <c r="M18" s="58"/>
    </row>
    <row r="19" spans="1:13" customFormat="1" ht="14.25">
      <c r="A19" s="13">
        <v>11</v>
      </c>
      <c r="B19" s="29" t="s">
        <v>137</v>
      </c>
      <c r="C19" s="30" t="s">
        <v>23</v>
      </c>
      <c r="D19" s="20"/>
      <c r="E19" s="20">
        <v>7</v>
      </c>
      <c r="F19" s="20" t="s">
        <v>24</v>
      </c>
      <c r="G19" s="20" t="s">
        <v>24</v>
      </c>
      <c r="H19" s="20" t="s">
        <v>24</v>
      </c>
      <c r="I19" s="20" t="s">
        <v>24</v>
      </c>
      <c r="J19" s="20" t="s">
        <v>24</v>
      </c>
      <c r="K19" s="20"/>
      <c r="L19" s="20">
        <f t="shared" si="0"/>
        <v>7</v>
      </c>
      <c r="M19" s="58"/>
    </row>
    <row r="20" spans="1:13" customFormat="1" ht="14.25">
      <c r="A20" s="13">
        <v>12</v>
      </c>
      <c r="B20" s="29" t="s">
        <v>138</v>
      </c>
      <c r="C20" s="30" t="s">
        <v>28</v>
      </c>
      <c r="D20" s="18"/>
      <c r="E20" s="20" t="s">
        <v>24</v>
      </c>
      <c r="F20" s="18" t="s">
        <v>24</v>
      </c>
      <c r="G20" s="18" t="s">
        <v>24</v>
      </c>
      <c r="H20" s="18" t="s">
        <v>24</v>
      </c>
      <c r="I20" s="20">
        <v>7</v>
      </c>
      <c r="J20" s="18" t="s">
        <v>24</v>
      </c>
      <c r="K20" s="20"/>
      <c r="L20" s="35">
        <f t="shared" si="0"/>
        <v>7</v>
      </c>
      <c r="M20" s="58"/>
    </row>
    <row r="21" spans="1:13" customFormat="1" ht="14.25">
      <c r="A21" s="13">
        <v>13</v>
      </c>
      <c r="B21" s="29" t="s">
        <v>139</v>
      </c>
      <c r="C21" s="30" t="s">
        <v>28</v>
      </c>
      <c r="D21" s="18"/>
      <c r="E21" s="18" t="s">
        <v>24</v>
      </c>
      <c r="F21" s="18" t="s">
        <v>24</v>
      </c>
      <c r="G21" s="18" t="s">
        <v>24</v>
      </c>
      <c r="H21" s="20" t="s">
        <v>24</v>
      </c>
      <c r="I21" s="18" t="s">
        <v>24</v>
      </c>
      <c r="J21" s="18">
        <v>7</v>
      </c>
      <c r="K21" s="20"/>
      <c r="L21" s="35">
        <f t="shared" si="0"/>
        <v>7</v>
      </c>
      <c r="M21" s="58"/>
    </row>
    <row r="22" spans="1:13" customFormat="1" ht="14.25">
      <c r="A22" s="13">
        <v>14</v>
      </c>
      <c r="B22" s="29" t="s">
        <v>105</v>
      </c>
      <c r="C22" s="30" t="s">
        <v>106</v>
      </c>
      <c r="D22" s="18"/>
      <c r="E22" s="20">
        <v>5</v>
      </c>
      <c r="F22" s="20" t="s">
        <v>24</v>
      </c>
      <c r="G22" s="18" t="s">
        <v>140</v>
      </c>
      <c r="H22" s="18" t="s">
        <v>24</v>
      </c>
      <c r="I22" s="18" t="s">
        <v>24</v>
      </c>
      <c r="J22" s="18" t="s">
        <v>24</v>
      </c>
      <c r="K22" s="20"/>
      <c r="L22" s="35">
        <f t="shared" si="0"/>
        <v>5</v>
      </c>
      <c r="M22" s="58"/>
    </row>
    <row r="23" spans="1:13" customFormat="1" ht="14.25">
      <c r="A23" s="13">
        <v>15</v>
      </c>
      <c r="B23" s="29" t="s">
        <v>141</v>
      </c>
      <c r="C23" s="30" t="s">
        <v>23</v>
      </c>
      <c r="D23" s="18"/>
      <c r="E23" s="18" t="s">
        <v>24</v>
      </c>
      <c r="F23" s="18" t="s">
        <v>24</v>
      </c>
      <c r="G23" s="18" t="s">
        <v>24</v>
      </c>
      <c r="H23" s="18">
        <v>5</v>
      </c>
      <c r="I23" s="18" t="s">
        <v>24</v>
      </c>
      <c r="J23" s="20" t="s">
        <v>24</v>
      </c>
      <c r="K23" s="20"/>
      <c r="L23" s="35">
        <f t="shared" si="0"/>
        <v>5</v>
      </c>
      <c r="M23" s="58"/>
    </row>
    <row r="24" spans="1:13" customFormat="1" ht="14.25">
      <c r="A24" s="13">
        <v>16</v>
      </c>
      <c r="B24" s="29" t="s">
        <v>142</v>
      </c>
      <c r="C24" s="30" t="s">
        <v>26</v>
      </c>
      <c r="D24" s="18"/>
      <c r="E24" s="20">
        <v>4</v>
      </c>
      <c r="F24" s="18" t="s">
        <v>24</v>
      </c>
      <c r="G24" s="20" t="s">
        <v>24</v>
      </c>
      <c r="H24" s="18" t="s">
        <v>24</v>
      </c>
      <c r="I24" s="18" t="s">
        <v>24</v>
      </c>
      <c r="J24" s="18" t="s">
        <v>24</v>
      </c>
      <c r="K24" s="20"/>
      <c r="L24" s="35">
        <f t="shared" si="0"/>
        <v>4</v>
      </c>
      <c r="M24" s="58"/>
    </row>
    <row r="25" spans="1:13" customFormat="1" ht="14.25">
      <c r="A25" s="13">
        <v>17</v>
      </c>
      <c r="B25" s="29" t="s">
        <v>143</v>
      </c>
      <c r="C25" s="30" t="s">
        <v>23</v>
      </c>
      <c r="D25" s="20"/>
      <c r="E25" s="20" t="s">
        <v>24</v>
      </c>
      <c r="F25" s="20" t="s">
        <v>24</v>
      </c>
      <c r="G25" s="20" t="s">
        <v>24</v>
      </c>
      <c r="H25" s="20">
        <v>4</v>
      </c>
      <c r="I25" s="18" t="s">
        <v>24</v>
      </c>
      <c r="J25" s="18" t="s">
        <v>24</v>
      </c>
      <c r="K25" s="20"/>
      <c r="L25" s="35">
        <f t="shared" si="0"/>
        <v>4</v>
      </c>
      <c r="M25" s="58"/>
    </row>
    <row r="26" spans="1:13" customFormat="1" ht="14.25">
      <c r="A26" s="13">
        <v>18</v>
      </c>
      <c r="B26" s="29" t="s">
        <v>144</v>
      </c>
      <c r="C26" s="30" t="s">
        <v>45</v>
      </c>
      <c r="D26" s="18"/>
      <c r="E26" s="18">
        <v>2</v>
      </c>
      <c r="F26" s="18" t="s">
        <v>24</v>
      </c>
      <c r="G26" s="18" t="s">
        <v>24</v>
      </c>
      <c r="H26" s="20" t="s">
        <v>24</v>
      </c>
      <c r="I26" s="18" t="s">
        <v>24</v>
      </c>
      <c r="J26" s="18" t="s">
        <v>24</v>
      </c>
      <c r="K26" s="20"/>
      <c r="L26" s="35">
        <f t="shared" si="0"/>
        <v>2</v>
      </c>
      <c r="M26" s="58"/>
    </row>
    <row r="27" spans="1:13" customFormat="1" ht="14.25">
      <c r="A27" s="13">
        <v>19</v>
      </c>
      <c r="B27" s="29"/>
      <c r="C27" s="30"/>
      <c r="D27" s="18"/>
      <c r="E27" s="20"/>
      <c r="F27" s="18"/>
      <c r="G27" s="18"/>
      <c r="H27" s="18"/>
      <c r="I27" s="20"/>
      <c r="J27" s="18"/>
      <c r="K27" s="20"/>
      <c r="L27" s="35"/>
      <c r="M27" s="58"/>
    </row>
    <row r="28" spans="1:13" customFormat="1" ht="14.25" hidden="1">
      <c r="A28" s="13">
        <v>19</v>
      </c>
      <c r="B28" s="29"/>
      <c r="C28" s="30"/>
      <c r="D28" s="20"/>
      <c r="E28" s="20"/>
      <c r="F28" s="20"/>
      <c r="G28" s="20"/>
      <c r="I28" s="20"/>
      <c r="J28" s="20"/>
      <c r="K28" s="20"/>
      <c r="L28" s="65">
        <f>SUM(D28:K28)</f>
        <v>0</v>
      </c>
      <c r="M28" s="58"/>
    </row>
    <row r="29" spans="1:13" customFormat="1" ht="14.25">
      <c r="A29" s="4"/>
      <c r="C29" s="2"/>
      <c r="D29" s="58"/>
      <c r="E29" s="58"/>
      <c r="F29" s="58"/>
      <c r="G29" s="58"/>
      <c r="I29" s="58"/>
      <c r="J29" s="58"/>
      <c r="K29" s="58"/>
      <c r="L29" s="59"/>
      <c r="M29" s="58"/>
    </row>
    <row r="30" spans="1:13" customFormat="1" ht="14.25">
      <c r="A30" s="4"/>
      <c r="C30" s="60" t="s">
        <v>72</v>
      </c>
      <c r="D30" s="20"/>
      <c r="E30" s="20">
        <v>14</v>
      </c>
      <c r="F30" s="20">
        <v>15</v>
      </c>
      <c r="G30" s="20">
        <v>4</v>
      </c>
      <c r="H30" s="55">
        <v>7</v>
      </c>
      <c r="I30" s="20">
        <v>6</v>
      </c>
      <c r="J30" s="20">
        <v>9</v>
      </c>
      <c r="K30" s="20"/>
      <c r="L30" s="59"/>
      <c r="M30" s="58"/>
    </row>
    <row r="31" spans="1:13" customFormat="1" ht="14.25">
      <c r="A31" s="4"/>
      <c r="C31" s="2"/>
      <c r="D31" s="58"/>
      <c r="E31" s="58"/>
      <c r="F31" s="58"/>
      <c r="G31" s="58"/>
      <c r="I31" s="58"/>
      <c r="J31" s="58"/>
      <c r="K31" s="58"/>
      <c r="L31" s="59"/>
      <c r="M31" s="58"/>
    </row>
    <row r="32" spans="1:13" customFormat="1" ht="14.25">
      <c r="A32" s="4"/>
      <c r="C32" s="2"/>
      <c r="D32" s="41">
        <v>9</v>
      </c>
      <c r="E32" s="42" t="s">
        <v>73</v>
      </c>
      <c r="F32" s="58"/>
      <c r="G32" s="58"/>
      <c r="I32" s="58"/>
      <c r="J32" s="58"/>
      <c r="K32" s="58"/>
      <c r="L32" s="59"/>
    </row>
    <row r="33" spans="2:21" ht="14.25">
      <c r="C33" s="2"/>
      <c r="D33" s="30"/>
      <c r="E33" s="42"/>
      <c r="F33" s="58"/>
      <c r="G33" s="58"/>
      <c r="I33" s="58"/>
      <c r="J33" s="58"/>
      <c r="K33" s="58"/>
      <c r="L33" s="59"/>
      <c r="N33"/>
      <c r="O33"/>
      <c r="P33"/>
      <c r="Q33"/>
      <c r="R33"/>
      <c r="S33"/>
    </row>
    <row r="34" spans="2:21" ht="14.25">
      <c r="C34" s="2"/>
      <c r="L34" s="59"/>
      <c r="N34"/>
      <c r="O34"/>
      <c r="P34"/>
      <c r="Q34"/>
      <c r="R34"/>
      <c r="S34"/>
    </row>
    <row r="35" spans="2:21" ht="14.25">
      <c r="C35" s="2"/>
      <c r="D35" s="61"/>
      <c r="L35" s="59"/>
      <c r="N35"/>
      <c r="O35"/>
      <c r="P35"/>
      <c r="Q35"/>
      <c r="R35"/>
      <c r="S35"/>
    </row>
    <row r="36" spans="2:21" ht="18">
      <c r="B36" s="43" t="s">
        <v>74</v>
      </c>
      <c r="C36" s="2"/>
      <c r="L36" s="59"/>
      <c r="N36"/>
      <c r="O36"/>
      <c r="P36"/>
      <c r="Q36"/>
      <c r="R36"/>
      <c r="S36"/>
    </row>
    <row r="37" spans="2:21" ht="14.25">
      <c r="C37" s="2"/>
      <c r="L37" s="59"/>
      <c r="N37"/>
      <c r="O37"/>
      <c r="T37" s="2"/>
      <c r="U37" s="2"/>
    </row>
    <row r="38" spans="2:21" ht="14.25">
      <c r="C38" s="2"/>
      <c r="L38" s="59"/>
      <c r="N38"/>
      <c r="O38"/>
      <c r="T38" s="2"/>
      <c r="U38" s="2"/>
    </row>
    <row r="39" spans="2:21" ht="14.25">
      <c r="C39" s="2"/>
      <c r="L39" s="59"/>
      <c r="N39"/>
      <c r="O39"/>
      <c r="T39" s="2"/>
      <c r="U39" s="2"/>
    </row>
    <row r="40" spans="2:21" ht="14.25">
      <c r="C40" s="2"/>
      <c r="L40" s="59"/>
      <c r="N40"/>
      <c r="O40"/>
      <c r="T40" s="2"/>
      <c r="U40" s="2"/>
    </row>
    <row r="41" spans="2:21" ht="14.25">
      <c r="C41" s="2"/>
      <c r="L41" s="59"/>
      <c r="N41"/>
      <c r="O41"/>
      <c r="T41" s="2"/>
      <c r="U41" s="2"/>
    </row>
    <row r="42" spans="2:21" ht="14.25">
      <c r="L42" s="59"/>
      <c r="N42"/>
      <c r="O42"/>
      <c r="T42" s="2"/>
      <c r="U42" s="2"/>
    </row>
    <row r="43" spans="2:21" ht="14.25">
      <c r="L43" s="59"/>
      <c r="N43"/>
      <c r="O43"/>
      <c r="T43" s="2"/>
      <c r="U43" s="2"/>
    </row>
    <row r="44" spans="2:21" ht="14.25">
      <c r="L44" s="59"/>
      <c r="N44"/>
      <c r="O44"/>
      <c r="T44" s="2"/>
      <c r="U44" s="2"/>
    </row>
    <row r="45" spans="2:21" ht="14.25">
      <c r="L45" s="59"/>
      <c r="N45"/>
      <c r="O45"/>
      <c r="T45" s="2"/>
      <c r="U45" s="2"/>
    </row>
    <row r="46" spans="2:21" ht="14.25">
      <c r="L46" s="59"/>
      <c r="N46"/>
      <c r="O46"/>
      <c r="T46" s="2"/>
      <c r="U46" s="2"/>
    </row>
    <row r="47" spans="2:21" ht="14.25">
      <c r="L47" s="59"/>
      <c r="N47"/>
      <c r="O47"/>
      <c r="T47" s="2"/>
      <c r="U47" s="2"/>
    </row>
    <row r="48" spans="2:21" ht="14.25">
      <c r="L48" s="59"/>
      <c r="N48"/>
      <c r="O48"/>
      <c r="T48" s="2"/>
      <c r="U48" s="2"/>
    </row>
    <row r="49" spans="12:21" ht="14.25">
      <c r="L49" s="59"/>
      <c r="N49"/>
      <c r="O49"/>
      <c r="T49" s="2"/>
      <c r="U49" s="2"/>
    </row>
    <row r="50" spans="12:21" ht="14.25">
      <c r="L50" s="59"/>
      <c r="N50"/>
      <c r="O50"/>
      <c r="T50" s="2"/>
      <c r="U50" s="2"/>
    </row>
    <row r="51" spans="12:21" ht="14.25">
      <c r="L51" s="59"/>
      <c r="N51"/>
      <c r="O51"/>
      <c r="T51" s="2"/>
      <c r="U51" s="2"/>
    </row>
    <row r="52" spans="12:21" ht="14.25">
      <c r="L52" s="59"/>
      <c r="N52"/>
      <c r="O52"/>
      <c r="T52" s="2"/>
      <c r="U52" s="2"/>
    </row>
    <row r="53" spans="12:21" ht="14.25">
      <c r="L53" s="59"/>
      <c r="N53"/>
      <c r="O53"/>
      <c r="T53" s="2"/>
      <c r="U53" s="2"/>
    </row>
    <row r="54" spans="12:21" ht="14.25">
      <c r="L54" s="59"/>
      <c r="N54"/>
      <c r="O54"/>
      <c r="T54" s="2"/>
      <c r="U54" s="2"/>
    </row>
    <row r="55" spans="12:21" ht="14.25">
      <c r="N55"/>
      <c r="O55"/>
      <c r="T55" s="2"/>
      <c r="U55" s="2"/>
    </row>
    <row r="56" spans="12:21" ht="14.25">
      <c r="N56"/>
      <c r="O56"/>
      <c r="T56" s="2"/>
      <c r="U56" s="2"/>
    </row>
    <row r="57" spans="12:21" ht="14.25">
      <c r="N57"/>
      <c r="O57"/>
      <c r="T57" s="2"/>
      <c r="U57" s="2"/>
    </row>
    <row r="58" spans="12:21" ht="14.25">
      <c r="N58"/>
      <c r="O58"/>
      <c r="T58" s="2"/>
      <c r="U58" s="2"/>
    </row>
    <row r="59" spans="12:21" ht="14.25">
      <c r="N59"/>
      <c r="O59"/>
      <c r="T59" s="2"/>
      <c r="U59" s="2"/>
    </row>
    <row r="60" spans="12:21" ht="14.25"/>
    <row r="61" spans="12:21" ht="14.25"/>
    <row r="62" spans="12:21" ht="14.25"/>
    <row r="63" spans="12:21" ht="14.25"/>
    <row r="64" spans="12:21" ht="14.25"/>
    <row r="65" spans="2:9" ht="14.25"/>
    <row r="66" spans="2:9" ht="14.25"/>
    <row r="67" spans="2:9" ht="14.25"/>
    <row r="68" spans="2:9" ht="14.25"/>
    <row r="69" spans="2:9" ht="18">
      <c r="B69" s="43" t="s">
        <v>74</v>
      </c>
    </row>
    <row r="71" spans="2:9" ht="14.25">
      <c r="G71">
        <v>38</v>
      </c>
    </row>
    <row r="73" spans="2:9" ht="14.25">
      <c r="I73">
        <v>47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ageMargins left="0.74999999999999989" right="0.74999999999999989" top="1.2956692913385828" bottom="1.2956692913385828" header="1" footer="1"/>
  <pageSetup paperSize="0" fitToWidth="0" fitToHeight="0" pageOrder="overThenDown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opLeftCell="A4" workbookViewId="0">
      <selection activeCell="J3" sqref="J3:J7"/>
    </sheetView>
  </sheetViews>
  <sheetFormatPr defaultRowHeight="12.75"/>
  <cols>
    <col min="1" max="1" width="4.25" style="4" customWidth="1"/>
    <col min="2" max="2" width="18.125" customWidth="1"/>
    <col min="3" max="3" width="13.125" customWidth="1"/>
    <col min="4" max="11" width="6.25" customWidth="1"/>
    <col min="12" max="12" width="8.25" customWidth="1"/>
    <col min="13" max="13" width="11.5" customWidth="1"/>
    <col min="14" max="19" width="4.375" customWidth="1"/>
    <col min="20" max="1024" width="8.375" customWidth="1"/>
  </cols>
  <sheetData>
    <row r="1" spans="1:20" ht="15">
      <c r="A1" s="1" t="s">
        <v>0</v>
      </c>
    </row>
    <row r="2" spans="1:20" ht="14.25">
      <c r="A2" s="3" t="s">
        <v>1</v>
      </c>
    </row>
    <row r="3" spans="1:20" ht="15.75" customHeight="1">
      <c r="D3" s="44" t="s">
        <v>2</v>
      </c>
      <c r="E3" s="45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6"/>
      <c r="L3" s="6"/>
    </row>
    <row r="4" spans="1:20" ht="14.25">
      <c r="D4" s="44"/>
      <c r="E4" s="45"/>
      <c r="F4" s="45"/>
      <c r="G4" s="45"/>
      <c r="H4" s="45"/>
      <c r="I4" s="45"/>
      <c r="J4" s="45"/>
      <c r="K4" s="46"/>
      <c r="L4" s="7"/>
    </row>
    <row r="5" spans="1:20" ht="14.25">
      <c r="D5" s="44"/>
      <c r="E5" s="45"/>
      <c r="F5" s="45"/>
      <c r="G5" s="45"/>
      <c r="H5" s="45"/>
      <c r="I5" s="45"/>
      <c r="J5" s="45"/>
      <c r="K5" s="46"/>
      <c r="L5" s="7"/>
    </row>
    <row r="6" spans="1:20" ht="14.25">
      <c r="A6" s="3" t="s">
        <v>145</v>
      </c>
      <c r="D6" s="44"/>
      <c r="E6" s="45"/>
      <c r="F6" s="45"/>
      <c r="G6" s="45"/>
      <c r="H6" s="45"/>
      <c r="I6" s="45"/>
      <c r="J6" s="45"/>
      <c r="K6" s="46"/>
      <c r="L6" s="7"/>
    </row>
    <row r="7" spans="1:20" ht="40.5" customHeight="1">
      <c r="A7" s="1"/>
      <c r="B7" s="47"/>
      <c r="C7" s="47"/>
      <c r="D7" s="44"/>
      <c r="E7" s="45"/>
      <c r="F7" s="45"/>
      <c r="G7" s="45"/>
      <c r="H7" s="45"/>
      <c r="I7" s="45"/>
      <c r="J7" s="45"/>
      <c r="K7" s="46"/>
      <c r="L7" s="8" t="s">
        <v>10</v>
      </c>
      <c r="S7" s="2"/>
    </row>
    <row r="8" spans="1:20" ht="14.25">
      <c r="A8" s="9" t="s">
        <v>11</v>
      </c>
      <c r="B8" s="10" t="s">
        <v>12</v>
      </c>
      <c r="C8" s="10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/>
      <c r="L8" s="12" t="s">
        <v>21</v>
      </c>
    </row>
    <row r="9" spans="1:20" ht="18">
      <c r="A9" s="66">
        <v>1</v>
      </c>
      <c r="B9" s="23" t="s">
        <v>146</v>
      </c>
      <c r="C9" s="24" t="s">
        <v>52</v>
      </c>
      <c r="D9" s="48"/>
      <c r="E9" s="19">
        <v>3</v>
      </c>
      <c r="F9" s="20">
        <v>11</v>
      </c>
      <c r="G9" s="18" t="s">
        <v>24</v>
      </c>
      <c r="H9" s="18">
        <v>11</v>
      </c>
      <c r="I9" s="17">
        <v>9</v>
      </c>
      <c r="J9" s="18">
        <v>11</v>
      </c>
      <c r="K9" s="20"/>
      <c r="L9" s="20">
        <f>SUM(D9:K9)-3</f>
        <v>42</v>
      </c>
      <c r="M9" s="21"/>
      <c r="N9" s="22"/>
      <c r="O9" s="22"/>
      <c r="P9" s="22"/>
      <c r="Q9" s="22"/>
      <c r="R9" s="22"/>
      <c r="S9" s="22"/>
      <c r="T9" s="22"/>
    </row>
    <row r="10" spans="1:20" ht="18">
      <c r="A10" s="66">
        <v>2</v>
      </c>
      <c r="B10" s="14" t="s">
        <v>147</v>
      </c>
      <c r="C10" s="15" t="s">
        <v>23</v>
      </c>
      <c r="D10" s="48"/>
      <c r="E10" s="18">
        <v>11</v>
      </c>
      <c r="F10" s="19">
        <v>4</v>
      </c>
      <c r="G10" s="18">
        <v>8</v>
      </c>
      <c r="H10" s="18">
        <v>9</v>
      </c>
      <c r="I10" s="67">
        <v>6</v>
      </c>
      <c r="J10" s="18">
        <v>8</v>
      </c>
      <c r="K10" s="18"/>
      <c r="L10" s="20">
        <f>SUM(D10:K10)-10</f>
        <v>36</v>
      </c>
      <c r="M10" s="21"/>
      <c r="N10" s="22"/>
      <c r="O10" s="22"/>
      <c r="P10" s="22"/>
      <c r="Q10" s="22"/>
      <c r="R10" s="22"/>
      <c r="S10" s="22"/>
      <c r="T10" s="22"/>
    </row>
    <row r="11" spans="1:20" ht="14.25">
      <c r="A11" s="66">
        <v>3</v>
      </c>
      <c r="B11" s="14" t="s">
        <v>39</v>
      </c>
      <c r="C11" s="15" t="s">
        <v>28</v>
      </c>
      <c r="D11" s="48"/>
      <c r="E11" s="18">
        <v>8</v>
      </c>
      <c r="F11" s="20">
        <v>9</v>
      </c>
      <c r="G11" s="18">
        <v>5</v>
      </c>
      <c r="H11" s="18">
        <v>8</v>
      </c>
      <c r="I11" s="17" t="s">
        <v>24</v>
      </c>
      <c r="J11" s="18" t="s">
        <v>24</v>
      </c>
      <c r="K11" s="20"/>
      <c r="L11" s="20">
        <f t="shared" ref="L11:L31" si="0">SUM(D11:K11)</f>
        <v>30</v>
      </c>
      <c r="M11" s="22"/>
      <c r="N11" s="22"/>
      <c r="O11" s="22"/>
      <c r="P11" s="22"/>
      <c r="Q11" s="22"/>
      <c r="R11" s="22"/>
      <c r="S11" s="22"/>
      <c r="T11" s="22"/>
    </row>
    <row r="12" spans="1:20" ht="14.25">
      <c r="A12" s="68">
        <v>4</v>
      </c>
      <c r="B12" s="23" t="s">
        <v>148</v>
      </c>
      <c r="C12" s="24" t="s">
        <v>28</v>
      </c>
      <c r="D12" s="48"/>
      <c r="E12" s="20" t="s">
        <v>24</v>
      </c>
      <c r="F12" s="18">
        <v>7</v>
      </c>
      <c r="G12" s="18">
        <v>11</v>
      </c>
      <c r="H12" s="18">
        <v>4</v>
      </c>
      <c r="I12" s="17" t="s">
        <v>24</v>
      </c>
      <c r="J12" s="20" t="s">
        <v>24</v>
      </c>
      <c r="K12" s="20"/>
      <c r="L12" s="20">
        <f t="shared" si="0"/>
        <v>22</v>
      </c>
    </row>
    <row r="13" spans="1:20" ht="14.25">
      <c r="A13" s="69">
        <v>5</v>
      </c>
      <c r="B13" s="23" t="s">
        <v>149</v>
      </c>
      <c r="C13" s="24" t="s">
        <v>23</v>
      </c>
      <c r="D13" s="48"/>
      <c r="E13" s="20">
        <v>6</v>
      </c>
      <c r="F13" s="20">
        <v>5</v>
      </c>
      <c r="G13" s="20" t="s">
        <v>24</v>
      </c>
      <c r="H13" s="20" t="s">
        <v>24</v>
      </c>
      <c r="I13" s="17">
        <v>8</v>
      </c>
      <c r="J13" s="18" t="s">
        <v>24</v>
      </c>
      <c r="K13" s="20"/>
      <c r="L13" s="20">
        <f t="shared" si="0"/>
        <v>19</v>
      </c>
    </row>
    <row r="14" spans="1:20" ht="14.25">
      <c r="A14" s="69">
        <v>6</v>
      </c>
      <c r="B14" s="29" t="s">
        <v>150</v>
      </c>
      <c r="C14" s="30" t="s">
        <v>128</v>
      </c>
      <c r="D14" s="18"/>
      <c r="E14" s="18" t="s">
        <v>24</v>
      </c>
      <c r="F14" s="20" t="s">
        <v>24</v>
      </c>
      <c r="G14" s="18">
        <v>3</v>
      </c>
      <c r="H14" s="18" t="s">
        <v>24</v>
      </c>
      <c r="I14" s="17" t="s">
        <v>24</v>
      </c>
      <c r="J14" s="18">
        <v>7</v>
      </c>
      <c r="K14" s="20"/>
      <c r="L14" s="20">
        <f t="shared" si="0"/>
        <v>10</v>
      </c>
    </row>
    <row r="15" spans="1:20" ht="14.25">
      <c r="A15" s="69">
        <v>7</v>
      </c>
      <c r="B15" s="70" t="s">
        <v>151</v>
      </c>
      <c r="C15" s="71" t="s">
        <v>26</v>
      </c>
      <c r="D15" s="48"/>
      <c r="E15" s="20">
        <v>9</v>
      </c>
      <c r="F15" s="18" t="s">
        <v>24</v>
      </c>
      <c r="G15" s="20" t="s">
        <v>24</v>
      </c>
      <c r="H15" s="20" t="s">
        <v>24</v>
      </c>
      <c r="I15" s="17" t="s">
        <v>24</v>
      </c>
      <c r="J15" s="18" t="s">
        <v>24</v>
      </c>
      <c r="K15" s="20"/>
      <c r="L15" s="20">
        <f t="shared" si="0"/>
        <v>9</v>
      </c>
    </row>
    <row r="16" spans="1:20" ht="14.25">
      <c r="A16" s="69">
        <v>8</v>
      </c>
      <c r="B16" s="52" t="s">
        <v>152</v>
      </c>
      <c r="C16" s="53" t="s">
        <v>153</v>
      </c>
      <c r="D16" s="48"/>
      <c r="E16" s="18" t="s">
        <v>24</v>
      </c>
      <c r="F16" s="20" t="s">
        <v>24</v>
      </c>
      <c r="G16" s="18">
        <v>9</v>
      </c>
      <c r="H16" s="18" t="s">
        <v>24</v>
      </c>
      <c r="I16" s="17" t="s">
        <v>24</v>
      </c>
      <c r="J16" s="18" t="s">
        <v>24</v>
      </c>
      <c r="K16" s="20"/>
      <c r="L16" s="20">
        <f t="shared" si="0"/>
        <v>9</v>
      </c>
    </row>
    <row r="17" spans="1:12" ht="14.25">
      <c r="A17" s="25">
        <v>9</v>
      </c>
      <c r="B17" s="29" t="s">
        <v>154</v>
      </c>
      <c r="C17" s="30" t="s">
        <v>155</v>
      </c>
      <c r="D17" s="18"/>
      <c r="E17" s="18" t="s">
        <v>24</v>
      </c>
      <c r="F17" s="20" t="s">
        <v>24</v>
      </c>
      <c r="G17" s="18" t="s">
        <v>24</v>
      </c>
      <c r="H17" s="18" t="s">
        <v>24</v>
      </c>
      <c r="I17" s="17" t="s">
        <v>24</v>
      </c>
      <c r="J17" s="18">
        <v>9</v>
      </c>
      <c r="K17" s="20"/>
      <c r="L17" s="20">
        <f t="shared" si="0"/>
        <v>9</v>
      </c>
    </row>
    <row r="18" spans="1:12" ht="14.25">
      <c r="A18" s="25">
        <v>10</v>
      </c>
      <c r="B18" s="52" t="s">
        <v>156</v>
      </c>
      <c r="C18" s="53" t="s">
        <v>23</v>
      </c>
      <c r="D18" s="48"/>
      <c r="E18" s="18" t="s">
        <v>24</v>
      </c>
      <c r="F18" s="18">
        <v>8</v>
      </c>
      <c r="G18" s="20" t="s">
        <v>24</v>
      </c>
      <c r="H18" s="18" t="s">
        <v>24</v>
      </c>
      <c r="I18" s="17" t="s">
        <v>24</v>
      </c>
      <c r="J18" s="18" t="s">
        <v>24</v>
      </c>
      <c r="K18" s="20"/>
      <c r="L18" s="20">
        <f t="shared" si="0"/>
        <v>8</v>
      </c>
    </row>
    <row r="19" spans="1:12" ht="14.25">
      <c r="A19" s="25">
        <v>11</v>
      </c>
      <c r="B19" s="29" t="s">
        <v>157</v>
      </c>
      <c r="C19" s="30" t="s">
        <v>52</v>
      </c>
      <c r="D19" s="20"/>
      <c r="E19" s="18">
        <v>7</v>
      </c>
      <c r="F19" s="18" t="s">
        <v>24</v>
      </c>
      <c r="G19" s="18" t="s">
        <v>24</v>
      </c>
      <c r="H19" s="20" t="s">
        <v>24</v>
      </c>
      <c r="I19" s="17" t="s">
        <v>24</v>
      </c>
      <c r="J19" s="18" t="s">
        <v>24</v>
      </c>
      <c r="K19" s="20"/>
      <c r="L19" s="20">
        <f t="shared" si="0"/>
        <v>7</v>
      </c>
    </row>
    <row r="20" spans="1:12" ht="14.25">
      <c r="A20" s="25">
        <v>12</v>
      </c>
      <c r="B20" s="29" t="s">
        <v>158</v>
      </c>
      <c r="C20" s="30" t="s">
        <v>28</v>
      </c>
      <c r="D20" s="18"/>
      <c r="E20" s="20" t="s">
        <v>24</v>
      </c>
      <c r="F20" s="18" t="s">
        <v>24</v>
      </c>
      <c r="G20" s="18">
        <v>7</v>
      </c>
      <c r="H20" s="18" t="s">
        <v>24</v>
      </c>
      <c r="I20" s="17" t="s">
        <v>24</v>
      </c>
      <c r="J20" s="18" t="s">
        <v>24</v>
      </c>
      <c r="K20" s="20"/>
      <c r="L20" s="20">
        <f t="shared" si="0"/>
        <v>7</v>
      </c>
    </row>
    <row r="21" spans="1:12" ht="14.25">
      <c r="A21" s="25">
        <v>13</v>
      </c>
      <c r="B21" s="29" t="s">
        <v>159</v>
      </c>
      <c r="C21" s="30" t="s">
        <v>28</v>
      </c>
      <c r="D21" s="18"/>
      <c r="E21" s="18" t="s">
        <v>24</v>
      </c>
      <c r="F21" s="20" t="s">
        <v>24</v>
      </c>
      <c r="G21" s="18" t="s">
        <v>24</v>
      </c>
      <c r="H21" s="18" t="s">
        <v>24</v>
      </c>
      <c r="I21" s="17">
        <v>7</v>
      </c>
      <c r="J21" s="18" t="s">
        <v>24</v>
      </c>
      <c r="K21" s="20"/>
      <c r="L21" s="20">
        <f t="shared" si="0"/>
        <v>7</v>
      </c>
    </row>
    <row r="22" spans="1:12" ht="14.25">
      <c r="A22" s="25">
        <v>14</v>
      </c>
      <c r="B22" s="29" t="s">
        <v>160</v>
      </c>
      <c r="C22" s="30" t="s">
        <v>34</v>
      </c>
      <c r="D22" s="20"/>
      <c r="E22" s="20" t="s">
        <v>24</v>
      </c>
      <c r="F22" s="20" t="s">
        <v>24</v>
      </c>
      <c r="G22" s="72" t="s">
        <v>24</v>
      </c>
      <c r="H22" s="2">
        <v>7</v>
      </c>
      <c r="I22" s="73" t="s">
        <v>24</v>
      </c>
      <c r="J22" s="20" t="s">
        <v>24</v>
      </c>
      <c r="K22" s="20"/>
      <c r="L22" s="74">
        <f t="shared" si="0"/>
        <v>7</v>
      </c>
    </row>
    <row r="23" spans="1:12" ht="14.25">
      <c r="A23" s="25">
        <v>15</v>
      </c>
      <c r="B23" s="29" t="s">
        <v>161</v>
      </c>
      <c r="C23" s="30" t="s">
        <v>26</v>
      </c>
      <c r="D23" s="18"/>
      <c r="E23" s="18" t="s">
        <v>24</v>
      </c>
      <c r="F23" s="18">
        <v>6</v>
      </c>
      <c r="G23" s="20" t="s">
        <v>24</v>
      </c>
      <c r="H23" s="18" t="s">
        <v>24</v>
      </c>
      <c r="I23" s="17" t="s">
        <v>24</v>
      </c>
      <c r="J23" s="18" t="s">
        <v>24</v>
      </c>
      <c r="K23" s="20"/>
      <c r="L23" s="20">
        <f t="shared" si="0"/>
        <v>6</v>
      </c>
    </row>
    <row r="24" spans="1:12" ht="14.25">
      <c r="A24" s="25">
        <v>16</v>
      </c>
      <c r="B24" s="29" t="s">
        <v>162</v>
      </c>
      <c r="C24" s="30" t="s">
        <v>163</v>
      </c>
      <c r="D24" s="18"/>
      <c r="E24" s="18" t="s">
        <v>24</v>
      </c>
      <c r="F24" s="18" t="s">
        <v>24</v>
      </c>
      <c r="G24" s="18">
        <v>6</v>
      </c>
      <c r="H24" s="20" t="s">
        <v>24</v>
      </c>
      <c r="I24" s="17" t="s">
        <v>24</v>
      </c>
      <c r="J24" s="18" t="s">
        <v>24</v>
      </c>
      <c r="K24" s="20"/>
      <c r="L24" s="20">
        <f t="shared" si="0"/>
        <v>6</v>
      </c>
    </row>
    <row r="25" spans="1:12" ht="14.25">
      <c r="A25" s="25">
        <v>17</v>
      </c>
      <c r="B25" s="29" t="s">
        <v>164</v>
      </c>
      <c r="C25" s="30" t="s">
        <v>52</v>
      </c>
      <c r="D25" s="18"/>
      <c r="E25" s="18" t="s">
        <v>24</v>
      </c>
      <c r="F25" s="20" t="s">
        <v>24</v>
      </c>
      <c r="G25" s="18" t="s">
        <v>24</v>
      </c>
      <c r="H25" s="18">
        <v>6</v>
      </c>
      <c r="I25" s="17" t="s">
        <v>24</v>
      </c>
      <c r="J25" s="18" t="s">
        <v>24</v>
      </c>
      <c r="K25" s="20"/>
      <c r="L25" s="20">
        <f t="shared" si="0"/>
        <v>6</v>
      </c>
    </row>
    <row r="26" spans="1:12" ht="14.25">
      <c r="A26" s="25">
        <v>18</v>
      </c>
      <c r="B26" s="29" t="s">
        <v>165</v>
      </c>
      <c r="C26" s="30" t="s">
        <v>23</v>
      </c>
      <c r="D26" s="20"/>
      <c r="E26" s="18">
        <v>5</v>
      </c>
      <c r="F26" s="18" t="s">
        <v>24</v>
      </c>
      <c r="G26" s="18" t="s">
        <v>24</v>
      </c>
      <c r="H26" s="20" t="s">
        <v>24</v>
      </c>
      <c r="I26" s="17" t="s">
        <v>24</v>
      </c>
      <c r="J26" s="18" t="s">
        <v>24</v>
      </c>
      <c r="K26" s="20"/>
      <c r="L26" s="20">
        <f t="shared" si="0"/>
        <v>5</v>
      </c>
    </row>
    <row r="27" spans="1:12" ht="14.25">
      <c r="A27" s="25">
        <v>19</v>
      </c>
      <c r="B27" s="29" t="s">
        <v>70</v>
      </c>
      <c r="C27" s="30" t="s">
        <v>28</v>
      </c>
      <c r="D27" s="18"/>
      <c r="E27" s="18" t="s">
        <v>24</v>
      </c>
      <c r="F27" s="20" t="s">
        <v>24</v>
      </c>
      <c r="G27" s="18" t="s">
        <v>24</v>
      </c>
      <c r="H27" s="18">
        <v>5</v>
      </c>
      <c r="I27" s="17" t="s">
        <v>24</v>
      </c>
      <c r="J27" s="18" t="s">
        <v>24</v>
      </c>
      <c r="K27" s="20"/>
      <c r="L27" s="20">
        <f t="shared" si="0"/>
        <v>5</v>
      </c>
    </row>
    <row r="28" spans="1:12" ht="14.25">
      <c r="A28" s="25">
        <v>20</v>
      </c>
      <c r="B28" s="34" t="s">
        <v>166</v>
      </c>
      <c r="C28" s="12" t="s">
        <v>23</v>
      </c>
      <c r="D28" s="35"/>
      <c r="E28" s="35">
        <v>4</v>
      </c>
      <c r="F28" s="35" t="s">
        <v>24</v>
      </c>
      <c r="G28" s="35" t="s">
        <v>24</v>
      </c>
      <c r="H28" s="35" t="s">
        <v>24</v>
      </c>
      <c r="I28" s="38" t="s">
        <v>24</v>
      </c>
      <c r="J28" s="18" t="s">
        <v>24</v>
      </c>
      <c r="K28" s="35"/>
      <c r="L28" s="20">
        <f t="shared" si="0"/>
        <v>4</v>
      </c>
    </row>
    <row r="29" spans="1:12" ht="14.25">
      <c r="A29" s="25">
        <v>21</v>
      </c>
      <c r="B29" s="29" t="s">
        <v>167</v>
      </c>
      <c r="C29" s="30" t="s">
        <v>52</v>
      </c>
      <c r="D29" s="20"/>
      <c r="E29" s="20" t="s">
        <v>24</v>
      </c>
      <c r="F29" s="20" t="s">
        <v>24</v>
      </c>
      <c r="G29" s="20">
        <v>4</v>
      </c>
      <c r="H29" s="20" t="s">
        <v>24</v>
      </c>
      <c r="I29" s="17" t="s">
        <v>24</v>
      </c>
      <c r="J29" s="18" t="s">
        <v>24</v>
      </c>
      <c r="K29" s="20"/>
      <c r="L29" s="20">
        <f t="shared" si="0"/>
        <v>4</v>
      </c>
    </row>
    <row r="30" spans="1:12" ht="14.25">
      <c r="A30" s="25">
        <v>22</v>
      </c>
      <c r="B30" s="29" t="s">
        <v>102</v>
      </c>
      <c r="C30" s="30" t="s">
        <v>52</v>
      </c>
      <c r="D30" s="18"/>
      <c r="E30" s="18" t="s">
        <v>24</v>
      </c>
      <c r="F30" s="20" t="s">
        <v>24</v>
      </c>
      <c r="G30" s="18">
        <v>2</v>
      </c>
      <c r="H30" s="18" t="s">
        <v>24</v>
      </c>
      <c r="I30" s="17" t="s">
        <v>24</v>
      </c>
      <c r="J30" s="18" t="s">
        <v>24</v>
      </c>
      <c r="K30" s="20"/>
      <c r="L30" s="20">
        <f t="shared" si="0"/>
        <v>2</v>
      </c>
    </row>
    <row r="31" spans="1:12" ht="14.25">
      <c r="A31" s="25">
        <v>23</v>
      </c>
      <c r="B31" s="29" t="s">
        <v>168</v>
      </c>
      <c r="C31" s="30" t="s">
        <v>155</v>
      </c>
      <c r="D31" s="20"/>
      <c r="E31" s="20" t="s">
        <v>24</v>
      </c>
      <c r="F31" s="20" t="s">
        <v>24</v>
      </c>
      <c r="G31" s="20">
        <v>1</v>
      </c>
      <c r="H31" s="74" t="s">
        <v>24</v>
      </c>
      <c r="I31" s="20" t="s">
        <v>24</v>
      </c>
      <c r="J31" s="20" t="s">
        <v>24</v>
      </c>
      <c r="K31" s="20"/>
      <c r="L31" s="20">
        <f t="shared" si="0"/>
        <v>1</v>
      </c>
    </row>
    <row r="32" spans="1:12" ht="14.25">
      <c r="C32" s="2"/>
      <c r="D32" s="75"/>
      <c r="E32" s="75"/>
      <c r="F32" s="75"/>
      <c r="G32" s="75"/>
      <c r="I32" s="75"/>
      <c r="J32" s="75"/>
      <c r="K32" s="75"/>
      <c r="L32" s="59"/>
    </row>
    <row r="33" spans="2:12" ht="14.25">
      <c r="C33" s="60" t="s">
        <v>72</v>
      </c>
      <c r="D33" s="20"/>
      <c r="E33" s="20">
        <v>18</v>
      </c>
      <c r="F33" s="20">
        <v>11</v>
      </c>
      <c r="G33" s="72">
        <v>13</v>
      </c>
      <c r="H33" s="2">
        <v>9</v>
      </c>
      <c r="I33" s="73">
        <v>4</v>
      </c>
      <c r="J33" s="20">
        <v>14</v>
      </c>
      <c r="K33" s="20"/>
      <c r="L33" s="59"/>
    </row>
    <row r="34" spans="2:12" ht="14.25">
      <c r="C34" s="2"/>
      <c r="D34" s="58"/>
      <c r="E34" s="58"/>
      <c r="F34" s="58"/>
      <c r="G34" s="58"/>
      <c r="I34" s="58"/>
      <c r="J34" s="58"/>
      <c r="K34" s="58"/>
      <c r="L34" s="59"/>
    </row>
    <row r="35" spans="2:12" ht="14.25">
      <c r="C35" s="2"/>
      <c r="D35" s="41">
        <v>9</v>
      </c>
      <c r="E35" s="42" t="s">
        <v>73</v>
      </c>
      <c r="F35" s="58"/>
      <c r="G35" s="58"/>
      <c r="I35" s="58"/>
      <c r="J35" s="58"/>
      <c r="K35" s="58"/>
      <c r="L35" s="59"/>
    </row>
    <row r="36" spans="2:12" ht="14.25">
      <c r="C36" s="2"/>
      <c r="D36" s="30"/>
      <c r="E36" s="42"/>
      <c r="L36" s="59"/>
    </row>
    <row r="37" spans="2:12" ht="14.25">
      <c r="C37" s="2"/>
      <c r="L37" s="59"/>
    </row>
    <row r="38" spans="2:12" ht="18">
      <c r="B38" s="43" t="s">
        <v>74</v>
      </c>
      <c r="C38" s="2"/>
      <c r="L38" s="59"/>
    </row>
    <row r="39" spans="2:12" ht="14.25">
      <c r="C39" s="2"/>
      <c r="L39" s="59"/>
    </row>
    <row r="40" spans="2:12" ht="14.25">
      <c r="C40" s="2"/>
      <c r="L40" s="59"/>
    </row>
    <row r="41" spans="2:12" ht="14.25">
      <c r="C41" s="2"/>
      <c r="L41" s="59"/>
    </row>
    <row r="42" spans="2:12" ht="14.25">
      <c r="C42" s="2"/>
      <c r="L42" s="59"/>
    </row>
    <row r="43" spans="2:12" ht="14.25">
      <c r="C43" s="2"/>
      <c r="L43" s="59"/>
    </row>
    <row r="44" spans="2:12" ht="14.25">
      <c r="C44" s="2"/>
      <c r="L44" s="59"/>
    </row>
    <row r="45" spans="2:12" ht="14.25">
      <c r="L45" s="59"/>
    </row>
    <row r="46" spans="2:12" ht="14.25">
      <c r="L46" s="59"/>
    </row>
    <row r="47" spans="2:12" ht="14.25">
      <c r="L47" s="59"/>
    </row>
    <row r="48" spans="2:12" ht="14.25">
      <c r="L48" s="59"/>
    </row>
    <row r="49" spans="12:12" ht="14.25">
      <c r="L49" s="59"/>
    </row>
    <row r="50" spans="12:12" ht="14.25">
      <c r="L50" s="59"/>
    </row>
    <row r="51" spans="12:12" ht="14.25">
      <c r="L51" s="59"/>
    </row>
    <row r="52" spans="12:12" ht="14.25">
      <c r="L52" s="59"/>
    </row>
    <row r="53" spans="12:12" ht="14.25">
      <c r="L53" s="59"/>
    </row>
    <row r="54" spans="12:12" ht="14.25">
      <c r="L54" s="59"/>
    </row>
    <row r="55" spans="12:12" ht="14.25">
      <c r="L55" s="59"/>
    </row>
    <row r="56" spans="12:12" ht="14.25">
      <c r="L56" s="59"/>
    </row>
    <row r="57" spans="12:12" ht="14.25">
      <c r="L57" s="59"/>
    </row>
    <row r="58" spans="12:12" ht="14.25"/>
    <row r="59" spans="12:12" ht="14.25"/>
    <row r="60" spans="12:12" ht="14.25"/>
    <row r="61" spans="12:12" ht="14.25"/>
    <row r="62" spans="12:12" ht="14.25"/>
    <row r="63" spans="12:12" ht="14.25"/>
    <row r="64" spans="12:12" ht="14.25"/>
    <row r="65" spans="2:7" ht="14.25"/>
    <row r="66" spans="2:7" ht="14.25"/>
    <row r="67" spans="2:7" ht="14.25"/>
    <row r="68" spans="2:7" ht="14.25"/>
    <row r="69" spans="2:7" ht="18">
      <c r="B69" s="43" t="s">
        <v>74</v>
      </c>
    </row>
    <row r="74" spans="2:7" ht="14.25">
      <c r="G74">
        <v>38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ageMargins left="0.74999999999999989" right="0.74999999999999989" top="1.2956692913385828" bottom="1.2956692913385828" header="1" footer="1"/>
  <pageSetup paperSize="0" fitToWidth="0" fitToHeight="0" pageOrder="overThenDown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topLeftCell="A3" workbookViewId="0">
      <selection activeCell="Q15" sqref="Q15"/>
    </sheetView>
  </sheetViews>
  <sheetFormatPr defaultRowHeight="14.25"/>
  <cols>
    <col min="1" max="1" width="4.125" customWidth="1"/>
    <col min="2" max="2" width="25" customWidth="1"/>
    <col min="3" max="3" width="11" customWidth="1"/>
    <col min="4" max="11" width="6.25" customWidth="1"/>
    <col min="12" max="12" width="8.25" customWidth="1"/>
    <col min="13" max="1024" width="8.375" customWidth="1"/>
  </cols>
  <sheetData>
    <row r="1" spans="1:17" ht="15">
      <c r="A1" s="1" t="s">
        <v>0</v>
      </c>
    </row>
    <row r="2" spans="1:17">
      <c r="A2" s="3" t="s">
        <v>1</v>
      </c>
    </row>
    <row r="3" spans="1:17" ht="12.75" customHeight="1">
      <c r="D3" s="44" t="s">
        <v>2</v>
      </c>
      <c r="E3" s="45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97" t="s">
        <v>7</v>
      </c>
      <c r="K3" s="46"/>
      <c r="L3" s="6"/>
    </row>
    <row r="4" spans="1:17">
      <c r="D4" s="44"/>
      <c r="E4" s="45"/>
      <c r="F4" s="45"/>
      <c r="G4" s="45"/>
      <c r="H4" s="45"/>
      <c r="I4" s="45"/>
      <c r="J4" s="98"/>
      <c r="K4" s="46"/>
      <c r="L4" s="7"/>
    </row>
    <row r="5" spans="1:17">
      <c r="A5" s="3" t="s">
        <v>169</v>
      </c>
      <c r="D5" s="44"/>
      <c r="E5" s="45"/>
      <c r="F5" s="45"/>
      <c r="G5" s="45"/>
      <c r="H5" s="45"/>
      <c r="I5" s="45"/>
      <c r="J5" s="98"/>
      <c r="K5" s="46"/>
      <c r="L5" s="7"/>
      <c r="O5" s="76"/>
      <c r="P5" s="77"/>
      <c r="Q5" s="77"/>
    </row>
    <row r="6" spans="1:17">
      <c r="D6" s="44"/>
      <c r="E6" s="45"/>
      <c r="F6" s="45"/>
      <c r="G6" s="45"/>
      <c r="H6" s="45"/>
      <c r="I6" s="45"/>
      <c r="J6" s="98"/>
      <c r="K6" s="46"/>
      <c r="L6" s="7"/>
      <c r="O6" s="76"/>
      <c r="P6" s="77"/>
      <c r="Q6" s="77"/>
    </row>
    <row r="7" spans="1:17" ht="46.5" customHeight="1">
      <c r="A7" s="1"/>
      <c r="B7" s="47"/>
      <c r="C7" s="47"/>
      <c r="D7" s="44"/>
      <c r="E7" s="45"/>
      <c r="F7" s="45"/>
      <c r="G7" s="45"/>
      <c r="H7" s="45"/>
      <c r="I7" s="45"/>
      <c r="J7" s="99"/>
      <c r="K7" s="46"/>
      <c r="L7" s="8" t="s">
        <v>10</v>
      </c>
      <c r="O7" s="76"/>
      <c r="P7" s="77"/>
      <c r="Q7" s="77"/>
    </row>
    <row r="8" spans="1:17">
      <c r="A8" s="9" t="s">
        <v>11</v>
      </c>
      <c r="B8" s="10" t="s">
        <v>13</v>
      </c>
      <c r="C8" s="10" t="s">
        <v>170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/>
      <c r="L8" s="12" t="s">
        <v>21</v>
      </c>
      <c r="O8" s="76"/>
      <c r="P8" s="77"/>
      <c r="Q8" s="77"/>
    </row>
    <row r="9" spans="1:17">
      <c r="A9" s="29">
        <v>1</v>
      </c>
      <c r="B9" s="100" t="s">
        <v>171</v>
      </c>
      <c r="C9" s="101" t="s">
        <v>172</v>
      </c>
      <c r="D9" s="102">
        <f>(SUMIF(Yleinen!$C$9:$C$147,C9,Yleinen!$D$9:$D$215))+(SUMIF('Etuveto kard.'!$C$9:$C$163,C9,'Etuveto kard.'!$D$9:$D$202))+(SUMIF(Naiset!$C$9:$C$168,C9,Naiset!$D$9:$D$207))+(SUMIF(Nuoret!$C$9:$C$174,C9,Nuoret!$D$9:$D$213))+(SUMIF('Seniorit (Pappa)'!$C$9:$C$34,C9,'Seniorit (Pappa)'!$D$9:$D$204))</f>
        <v>0</v>
      </c>
      <c r="E9" s="102">
        <f>(SUMIF(Yleinen!$C$9:$C$147,C9,Yleinen!$E$9:$E$215))+(SUMIF('Etuveto kard.'!$C$9:$C$163,C9,'Etuveto kard.'!$E$9:$E$202))+(SUMIF(Naiset!$C$9:$C$168,C9,Naiset!$E$9:$E$207))+(SUMIF(Nuoret!$C$9:$C$174,C9,Nuoret!$E$9:$E$213))+(SUMIF('Seniorit (Pappa)'!$C$9:$C$34,C9,'Seniorit (Pappa)'!$E$9:$E$204))</f>
        <v>88</v>
      </c>
      <c r="F9" s="102">
        <f>(SUMIF(Yleinen!$C$9:$C$147,C9,Yleinen!$F$9:$F$215))+(SUMIF('Etuveto kard.'!$C$9:$C$163,C9,'Etuveto kard.'!$F$9:$F$202))+(SUMIF(Naiset!$C$9:$C$168,C9,Naiset!$F$9:$F$207))+(SUMIF(Nuoret!$C$9:$C$174,C9,Nuoret!$F$9:$F$213))+(SUMIF('Seniorit (Pappa)'!$C$9:$C$34,C9,'Seniorit (Pappa)'!$F$9:$F$204))</f>
        <v>70</v>
      </c>
      <c r="G9" s="102">
        <f>(SUMIF(Yleinen!$C$9:$C$147,C9,Yleinen!$G$9:$G$215))+(SUMIF('Etuveto kard.'!$C$9:$C$163,C9,'Etuveto kard.'!$G$9:$G$202))+(SUMIF(Naiset!$C$9:$C$168,C9,Naiset!$G$9:$G$207))+(SUMIF(Nuoret!$C$9:$C$174,C9,Nuoret!$G$9:$G$213))+(SUMIF('Seniorit (Pappa)'!$C$9:$C$34,C9,'Seniorit (Pappa)'!$G$9:$G$204))</f>
        <v>55</v>
      </c>
      <c r="H9" s="102">
        <f>(SUMIF(Yleinen!$C$9:$C$147,C9,Yleinen!$H$9:$H$215))+(SUMIF('Etuveto kard.'!$C$9:$C$163,C9,'Etuveto kard.'!$H$9:$H$202))+(SUMIF(Naiset!$C$9:$C$168,C9,Naiset!$H$9:$H$207))+(SUMIF(Nuoret!$C$9:$C$174,C9,Nuoret!$H$9:$H$213))+(SUMIF('Seniorit (Pappa)'!$C$9:$C$34,C9,'Seniorit (Pappa)'!$H$9:$H$204))</f>
        <v>54</v>
      </c>
      <c r="I9" s="102">
        <v>41</v>
      </c>
      <c r="J9" s="102">
        <v>44</v>
      </c>
      <c r="K9" s="102"/>
      <c r="L9" s="103">
        <f t="shared" ref="L9:L25" si="0">SUM(D9:K9)</f>
        <v>352</v>
      </c>
      <c r="O9" s="76"/>
      <c r="P9" s="77"/>
      <c r="Q9" s="77"/>
    </row>
    <row r="10" spans="1:17">
      <c r="A10" s="29">
        <v>2</v>
      </c>
      <c r="B10" s="29" t="s">
        <v>173</v>
      </c>
      <c r="C10" s="30" t="s">
        <v>174</v>
      </c>
      <c r="D10" s="30">
        <f>(SUMIF(Yleinen!$C$9:$C$147,C10,Yleinen!$D$9:$D$215))+(SUMIF('Etuveto kard.'!$C$9:$C$163,C10,'Etuveto kard.'!$D$9:$D$202))+(SUMIF(Naiset!$C$9:$C$168,C10,Naiset!$D$9:$D$207))+(SUMIF(Nuoret!$C$9:$C$174,C10,Nuoret!$D$9:$D$213))+(SUMIF('Seniorit (Pappa)'!$C$9:$C$34,C10,'Seniorit (Pappa)'!$D$9:$D$204))</f>
        <v>0</v>
      </c>
      <c r="E10" s="30">
        <f>(SUMIF(Yleinen!$C$9:$C$147,C10,Yleinen!$E$9:$E$215))+(SUMIF('Etuveto kard.'!$C$9:$C$163,C10,'Etuveto kard.'!$E$9:$E$202))+(SUMIF(Naiset!$C$9:$C$168,C10,Naiset!$E$9:$E$207))+(SUMIF(Nuoret!$C$9:$C$174,C10,Nuoret!$E$9:$E$213))+(SUMIF('Seniorit (Pappa)'!$C$9:$C$34,C10,'Seniorit (Pappa)'!$E$9:$E$204))</f>
        <v>43</v>
      </c>
      <c r="F10" s="30">
        <f>(SUMIF(Yleinen!$C$9:$C$147,C10,Yleinen!$F$9:$F$215))+(SUMIF('Etuveto kard.'!$C$9:$C$163,C10,'Etuveto kard.'!$F$9:$F$202))+(SUMIF(Naiset!$C$9:$C$168,C10,Naiset!$F$9:$F$207))+(SUMIF(Nuoret!$C$9:$C$174,C10,Nuoret!$F$9:$F$213))+(SUMIF('Seniorit (Pappa)'!$C$9:$C$34,C10,'Seniorit (Pappa)'!$F$9:$F$204))</f>
        <v>40</v>
      </c>
      <c r="G10" s="30">
        <f>(SUMIF(Yleinen!$C$9:$C$147,C10,Yleinen!$G$9:$G$215))+(SUMIF('Etuveto kard.'!$C$9:$C$163,C10,'Etuveto kard.'!$G$9:$G$202))+(SUMIF(Naiset!$C$9:$C$168,C10,Naiset!$G$9:$G$207))+(SUMIF(Nuoret!$C$9:$C$174,C10,Nuoret!$G$9:$G$213))+(SUMIF('Seniorit (Pappa)'!$C$9:$C$34,C10,'Seniorit (Pappa)'!$G$9:$G$204))</f>
        <v>47</v>
      </c>
      <c r="H10" s="30">
        <f>(SUMIF(Yleinen!$C$9:$C$147,C10,Yleinen!$H$9:$H$215))+(SUMIF('Etuveto kard.'!$C$9:$C$163,C10,'Etuveto kard.'!$H$9:$H$202))+(SUMIF(Naiset!$C$9:$C$168,C10,Naiset!$H$9:$H$207))+(SUMIF(Nuoret!$C$9:$C$174,C10,Nuoret!$H$9:$H$213))+(SUMIF('Seniorit (Pappa)'!$C$9:$C$34,C10,'Seniorit (Pappa)'!$H$9:$H$204))</f>
        <v>59</v>
      </c>
      <c r="I10" s="30">
        <v>38</v>
      </c>
      <c r="J10" s="30">
        <v>41</v>
      </c>
      <c r="K10" s="30"/>
      <c r="L10" s="20">
        <f t="shared" si="0"/>
        <v>268</v>
      </c>
      <c r="O10" s="76"/>
      <c r="P10" s="77"/>
      <c r="Q10" s="77"/>
    </row>
    <row r="11" spans="1:17">
      <c r="A11" s="29">
        <v>3</v>
      </c>
      <c r="B11" s="29" t="s">
        <v>175</v>
      </c>
      <c r="C11" s="30" t="s">
        <v>176</v>
      </c>
      <c r="D11" s="30">
        <f>(SUMIF(Yleinen!$C$9:$C$147,C11,Yleinen!$D$9:$D$215))+(SUMIF('Etuveto kard.'!$C$9:$C$163,C11,'Etuveto kard.'!$D$9:$D$202))+(SUMIF(Naiset!$C$9:$C$168,C11,Naiset!$D$9:$D$207))+(SUMIF(Nuoret!$C$9:$C$174,C11,Nuoret!$D$9:$D$213))+(SUMIF('Seniorit (Pappa)'!$C$9:$C$34,C11,'Seniorit (Pappa)'!$D$9:$D$204))</f>
        <v>0</v>
      </c>
      <c r="E11" s="30">
        <f>(SUMIF(Yleinen!$C$9:$C$147,C11,Yleinen!$E$9:$E$215))+(SUMIF('Etuveto kard.'!$C$9:$C$163,C11,'Etuveto kard.'!$E$9:$E$202))+(SUMIF(Naiset!$C$9:$C$168,C11,Naiset!$E$9:$E$207))+(SUMIF(Nuoret!$C$9:$C$174,C11,Nuoret!$E$9:$E$213))+(SUMIF('Seniorit (Pappa)'!$C$9:$C$34,C11,'Seniorit (Pappa)'!$E$9:$E$204))</f>
        <v>31</v>
      </c>
      <c r="F11" s="30">
        <f>(SUMIF(Yleinen!$C$9:$C$147,C11,Yleinen!$F$9:$F$215))+(SUMIF('Etuveto kard.'!$C$9:$C$163,C11,'Etuveto kard.'!$F$9:$F$202))+(SUMIF(Naiset!$C$9:$C$168,C11,Naiset!$F$9:$F$207))+(SUMIF(Nuoret!$C$9:$C$174,C11,Nuoret!$F$9:$F$213))+(SUMIF('Seniorit (Pappa)'!$C$9:$C$34,C11,'Seniorit (Pappa)'!$F$9:$F$204))</f>
        <v>70</v>
      </c>
      <c r="G11" s="30">
        <f>(SUMIF(Yleinen!$C$9:$C$147,C11,Yleinen!$G$9:$G$215))+(SUMIF('Etuveto kard.'!$C$9:$C$163,C11,'Etuveto kard.'!$G$9:$G$202))+(SUMIF(Naiset!$C$9:$C$168,C11,Naiset!$G$9:$G$207))+(SUMIF(Nuoret!$C$9:$C$174,C11,Nuoret!$G$9:$G$213))+(SUMIF('Seniorit (Pappa)'!$C$9:$C$34,C11,'Seniorit (Pappa)'!$G$9:$G$204))</f>
        <v>19</v>
      </c>
      <c r="H11" s="30">
        <f>(SUMIF(Yleinen!$C$9:$C$147,C11,Yleinen!$H$9:$H$215))+(SUMIF('Etuveto kard.'!$C$9:$C$163,C11,'Etuveto kard.'!$H$9:$H$202))+(SUMIF(Naiset!$C$9:$C$168,C11,Naiset!$H$9:$H$207))+(SUMIF(Nuoret!$C$9:$C$174,C11,Nuoret!$H$9:$H$213))+(SUMIF('Seniorit (Pappa)'!$C$9:$C$34,C11,'Seniorit (Pappa)'!$H$9:$H$204))</f>
        <v>66</v>
      </c>
      <c r="I11" s="78">
        <v>22</v>
      </c>
      <c r="J11" s="30">
        <v>21</v>
      </c>
      <c r="K11" s="30"/>
      <c r="L11" s="20">
        <f t="shared" si="0"/>
        <v>229</v>
      </c>
      <c r="O11" s="76"/>
      <c r="P11" s="77"/>
      <c r="Q11" s="77"/>
    </row>
    <row r="12" spans="1:17">
      <c r="A12" s="29">
        <v>4</v>
      </c>
      <c r="B12" s="29" t="s">
        <v>177</v>
      </c>
      <c r="C12" s="30" t="s">
        <v>52</v>
      </c>
      <c r="D12" s="30">
        <f>(SUMIF(Yleinen!$C$9:$C$147,C12,Yleinen!$D$9:$D$215))+(SUMIF('Etuveto kard.'!$C$9:$C$163,C12,'Etuveto kard.'!$D$9:$D$202))+(SUMIF(Naiset!$C$9:$C$168,C12,Naiset!$D$9:$D$207))+(SUMIF(Nuoret!$C$9:$C$174,C12,Nuoret!$D$9:$D$213))+(SUMIF('Seniorit (Pappa)'!$C$9:$C$34,C12,'Seniorit (Pappa)'!$D$9:$D$204))</f>
        <v>0</v>
      </c>
      <c r="E12" s="30">
        <f>(SUMIF(Yleinen!$C$9:$C$147,C12,Yleinen!$E$9:$E$215))+(SUMIF('Etuveto kard.'!$C$9:$C$163,C12,'Etuveto kard.'!$E$9:$E$202))+(SUMIF(Naiset!$C$9:$C$168,C12,Naiset!$E$9:$E$207))+(SUMIF(Nuoret!$C$9:$C$174,C12,Nuoret!$E$9:$E$213))+(SUMIF('Seniorit (Pappa)'!$C$9:$C$34,C12,'Seniorit (Pappa)'!$E$9:$E$204))</f>
        <v>32</v>
      </c>
      <c r="F12" s="30">
        <f>(SUMIF(Yleinen!$C$9:$C$147,C12,Yleinen!$F$9:$F$215))+(SUMIF('Etuveto kard.'!$C$9:$C$163,C12,'Etuveto kard.'!$F$9:$F$202))+(SUMIF(Naiset!$C$9:$C$168,C12,Naiset!$F$9:$F$207))+(SUMIF(Nuoret!$C$9:$C$174,C12,Nuoret!$F$9:$F$213))+(SUMIF('Seniorit (Pappa)'!$C$9:$C$34,C12,'Seniorit (Pappa)'!$F$9:$F$204))</f>
        <v>23</v>
      </c>
      <c r="G12" s="30">
        <f>(SUMIF(Yleinen!$C$9:$C$147,C12,Yleinen!$G$9:$G$215))+(SUMIF('Etuveto kard.'!$C$9:$C$163,C12,'Etuveto kard.'!$G$9:$G$202))+(SUMIF(Naiset!$C$9:$C$168,C12,Naiset!$G$9:$G$207))+(SUMIF(Nuoret!$C$9:$C$174,C12,Nuoret!$G$9:$G$213))+(SUMIF('Seniorit (Pappa)'!$C$9:$C$34,C12,'Seniorit (Pappa)'!$G$9:$G$204))</f>
        <v>13</v>
      </c>
      <c r="H12" s="30">
        <f>(SUMIF(Yleinen!$C$9:$C$147,C12,Yleinen!$H$9:$H$215))+(SUMIF('Etuveto kard.'!$C$9:$C$163,C12,'Etuveto kard.'!$H$9:$H$202))+(SUMIF(Naiset!$C$9:$C$168,C12,Naiset!$H$9:$H$207))+(SUMIF(Nuoret!$C$9:$C$174,C12,Nuoret!$H$9:$H$213))+(SUMIF('Seniorit (Pappa)'!$C$9:$C$34,C12,'Seniorit (Pappa)'!$H$9:$H$204))</f>
        <v>30</v>
      </c>
      <c r="I12" s="78">
        <v>18</v>
      </c>
      <c r="J12" s="30">
        <v>24</v>
      </c>
      <c r="K12" s="30"/>
      <c r="L12" s="20">
        <f t="shared" si="0"/>
        <v>140</v>
      </c>
    </row>
    <row r="13" spans="1:17">
      <c r="A13" s="29">
        <v>5</v>
      </c>
      <c r="B13" s="29" t="s">
        <v>178</v>
      </c>
      <c r="C13" s="30" t="s">
        <v>155</v>
      </c>
      <c r="D13" s="30">
        <f>(SUMIF(Yleinen!$C$9:$C$147,C13,Yleinen!$D$9:$D$215))+(SUMIF('Etuveto kard.'!$C$9:$C$163,C13,'Etuveto kard.'!$D$9:$D$202))+(SUMIF(Naiset!$C$9:$C$168,C13,Naiset!$D$9:$D$207))+(SUMIF(Nuoret!$C$9:$C$174,C13,Nuoret!$D$9:$D$213))+(SUMIF('Seniorit (Pappa)'!$C$9:$C$34,C13,'Seniorit (Pappa)'!$D$9:$D$204))</f>
        <v>0</v>
      </c>
      <c r="E13" s="30">
        <f>(SUMIF(Yleinen!$C$9:$C$147,C13,Yleinen!$E$9:$E$215))+(SUMIF('Etuveto kard.'!$C$9:$C$163,C13,'Etuveto kard.'!$E$9:$E$202))+(SUMIF(Naiset!$C$9:$C$168,C13,Naiset!$E$9:$E$207))+(SUMIF(Nuoret!$C$9:$C$174,C13,Nuoret!$E$9:$E$213))+(SUMIF('Seniorit (Pappa)'!$C$9:$C$34,C13,'Seniorit (Pappa)'!$E$9:$E$204))</f>
        <v>3</v>
      </c>
      <c r="F13" s="30">
        <f>(SUMIF(Yleinen!$C$9:$C$147,C13,Yleinen!$F$9:$F$215))+(SUMIF('Etuveto kard.'!$C$9:$C$163,C13,'Etuveto kard.'!$F$9:$F$202))+(SUMIF(Naiset!$C$9:$C$168,C13,Naiset!$F$9:$F$207))+(SUMIF(Nuoret!$C$9:$C$174,C13,Nuoret!$F$9:$F$213))+(SUMIF('Seniorit (Pappa)'!$C$9:$C$34,C13,'Seniorit (Pappa)'!$F$9:$F$204))</f>
        <v>9</v>
      </c>
      <c r="G13" s="30">
        <f>(SUMIF(Yleinen!$C$9:$C$147,C13,Yleinen!$G$9:$G$215))+(SUMIF('Etuveto kard.'!$C$9:$C$163,C13,'Etuveto kard.'!$G$9:$G$202))+(SUMIF(Naiset!$C$9:$C$168,C13,Naiset!$G$9:$G$207))+(SUMIF(Nuoret!$C$9:$C$174,C13,Nuoret!$G$9:$G$213))+(SUMIF('Seniorit (Pappa)'!$C$9:$C$34,C13,'Seniorit (Pappa)'!$G$9:$G$204))</f>
        <v>39</v>
      </c>
      <c r="H13" s="30">
        <f>(SUMIF(Yleinen!$C$9:$C$147,C13,Yleinen!$H$9:$H$215))+(SUMIF('Etuveto kard.'!$C$9:$C$163,C13,'Etuveto kard.'!$H$9:$H$202))+(SUMIF(Naiset!$C$9:$C$168,C13,Naiset!$H$9:$H$207))+(SUMIF(Nuoret!$C$9:$C$174,C13,Nuoret!$H$9:$H$213))+(SUMIF('Seniorit (Pappa)'!$C$9:$C$34,C13,'Seniorit (Pappa)'!$H$9:$H$204))</f>
        <v>15</v>
      </c>
      <c r="I13" s="78">
        <v>23</v>
      </c>
      <c r="J13" s="30">
        <v>23</v>
      </c>
      <c r="K13" s="30"/>
      <c r="L13" s="20">
        <f t="shared" si="0"/>
        <v>112</v>
      </c>
    </row>
    <row r="14" spans="1:17">
      <c r="A14" s="29">
        <v>6</v>
      </c>
      <c r="B14" s="29" t="s">
        <v>179</v>
      </c>
      <c r="C14" s="30" t="s">
        <v>26</v>
      </c>
      <c r="D14" s="30">
        <f>(SUMIF(Yleinen!$C$9:$C$147,C14,Yleinen!$D$9:$D$215))+(SUMIF('Etuveto kard.'!$C$9:$C$163,C14,'Etuveto kard.'!$D$9:$D$202))+(SUMIF(Naiset!$C$9:$C$168,C14,Naiset!$D$9:$D$207))+(SUMIF(Nuoret!$C$9:$C$174,C14,Nuoret!$D$9:$D$213))+(SUMIF('Seniorit (Pappa)'!$C$9:$C$34,C14,'Seniorit (Pappa)'!$D$9:$D$204))</f>
        <v>0</v>
      </c>
      <c r="E14" s="30">
        <f>(SUMIF(Yleinen!$C$9:$C$147,C14,Yleinen!$E$9:$E$215))+(SUMIF('Etuveto kard.'!$C$9:$C$163,C14,'Etuveto kard.'!$E$9:$E$202))+(SUMIF(Naiset!$C$9:$C$168,C14,Naiset!$E$9:$E$207))+(SUMIF(Nuoret!$C$9:$C$174,C14,Nuoret!$E$9:$E$213))+(SUMIF('Seniorit (Pappa)'!$C$9:$C$34,C14,'Seniorit (Pappa)'!$E$9:$E$204))</f>
        <v>30</v>
      </c>
      <c r="F14" s="30">
        <f>(SUMIF(Yleinen!$C$9:$C$147,C14,Yleinen!$F$9:$F$215))+(SUMIF('Etuveto kard.'!$C$9:$C$163,C14,'Etuveto kard.'!$F$9:$F$202))+(SUMIF(Naiset!$C$9:$C$168,C14,Naiset!$F$9:$F$207))+(SUMIF(Nuoret!$C$9:$C$174,C14,Nuoret!$F$9:$F$213))+(SUMIF('Seniorit (Pappa)'!$C$9:$C$34,C14,'Seniorit (Pappa)'!$F$9:$F$204))</f>
        <v>17</v>
      </c>
      <c r="G14" s="30">
        <f>(SUMIF(Yleinen!$C$9:$C$147,C14,Yleinen!$G$9:$G$215))+(SUMIF('Etuveto kard.'!$C$9:$C$163,C14,'Etuveto kard.'!$G$9:$G$202))+(SUMIF(Naiset!$C$9:$C$168,C14,Naiset!$G$9:$G$207))+(SUMIF(Nuoret!$C$9:$C$174,C14,Nuoret!$G$9:$G$213))+(SUMIF('Seniorit (Pappa)'!$C$9:$C$34,C14,'Seniorit (Pappa)'!$G$9:$G$204))</f>
        <v>0</v>
      </c>
      <c r="H14" s="30">
        <f>(SUMIF(Yleinen!$C$9:$C$147,C14,Yleinen!$H$9:$H$215))+(SUMIF('Etuveto kard.'!$C$9:$C$163,C14,'Etuveto kard.'!$H$9:$H$202))+(SUMIF(Naiset!$C$9:$C$168,C14,Naiset!$H$9:$H$207))+(SUMIF(Nuoret!$C$9:$C$174,C14,Nuoret!$H$9:$H$213))+(SUMIF('Seniorit (Pappa)'!$C$9:$C$34,C14,'Seniorit (Pappa)'!$H$9:$H$204))</f>
        <v>8</v>
      </c>
      <c r="I14" s="78">
        <v>12</v>
      </c>
      <c r="J14" s="30">
        <v>18</v>
      </c>
      <c r="K14" s="30"/>
      <c r="L14" s="20">
        <f t="shared" si="0"/>
        <v>85</v>
      </c>
    </row>
    <row r="15" spans="1:17">
      <c r="A15" s="29">
        <v>7</v>
      </c>
      <c r="B15" s="29" t="s">
        <v>180</v>
      </c>
      <c r="C15" s="30" t="s">
        <v>34</v>
      </c>
      <c r="D15" s="30">
        <f>(SUMIF(Yleinen!$C$9:$C$147,C15,Yleinen!$D$9:$D$215))+(SUMIF('Etuveto kard.'!$C$9:$C$163,C15,'Etuveto kard.'!$D$9:$D$202))+(SUMIF(Naiset!$C$9:$C$168,C15,Naiset!$D$9:$D$207))+(SUMIF(Nuoret!$C$9:$C$174,C15,Nuoret!$D$9:$D$213))+(SUMIF('Seniorit (Pappa)'!$C$9:$C$34,C15,'Seniorit (Pappa)'!$D$9:$D$204))</f>
        <v>0</v>
      </c>
      <c r="E15" s="30">
        <f>(SUMIF(Yleinen!$C$9:$C$147,C15,Yleinen!$E$9:$E$215))+(SUMIF('Etuveto kard.'!$C$9:$C$163,C15,'Etuveto kard.'!$E$9:$E$202))+(SUMIF(Naiset!$C$9:$C$168,C15,Naiset!$E$9:$E$207))+(SUMIF(Nuoret!$C$9:$C$174,C15,Nuoret!$E$9:$E$213))+(SUMIF('Seniorit (Pappa)'!$C$9:$C$34,C15,'Seniorit (Pappa)'!$E$9:$E$204))</f>
        <v>16</v>
      </c>
      <c r="F15" s="30">
        <f>(SUMIF(Yleinen!$C$9:$C$147,C15,Yleinen!$F$9:$F$215))+(SUMIF('Etuveto kard.'!$C$9:$C$163,C15,'Etuveto kard.'!$F$9:$F$202))+(SUMIF(Naiset!$C$9:$C$168,C15,Naiset!$F$9:$F$207))+(SUMIF(Nuoret!$C$9:$C$174,C15,Nuoret!$F$9:$F$213))+(SUMIF('Seniorit (Pappa)'!$C$9:$C$34,C15,'Seniorit (Pappa)'!$F$9:$F$204))</f>
        <v>11</v>
      </c>
      <c r="G15" s="30">
        <f>(SUMIF(Yleinen!$C$9:$C$147,C15,Yleinen!$G$9:$G$215))+(SUMIF('Etuveto kard.'!$C$9:$C$163,C15,'Etuveto kard.'!$G$9:$G$202))+(SUMIF(Naiset!$C$9:$C$168,C15,Naiset!$G$9:$G$207))+(SUMIF(Nuoret!$C$9:$C$174,C15,Nuoret!$G$9:$G$213))+(SUMIF('Seniorit (Pappa)'!$C$9:$C$34,C15,'Seniorit (Pappa)'!$G$9:$G$204))</f>
        <v>17</v>
      </c>
      <c r="H15" s="30">
        <f>(SUMIF(Yleinen!$C$9:$C$147,C15,Yleinen!$H$9:$H$215))+(SUMIF('Etuveto kard.'!$C$9:$C$163,C15,'Etuveto kard.'!$H$9:$H$202))+(SUMIF(Naiset!$C$9:$C$168,C15,Naiset!$H$9:$H$207))+(SUMIF(Nuoret!$C$9:$C$174,C15,Nuoret!$H$9:$H$213))+(SUMIF('Seniorit (Pappa)'!$C$9:$C$34,C15,'Seniorit (Pappa)'!$H$9:$H$204))</f>
        <v>7</v>
      </c>
      <c r="I15" s="78">
        <v>43</v>
      </c>
      <c r="J15" s="30">
        <v>23</v>
      </c>
      <c r="K15" s="30"/>
      <c r="L15" s="20">
        <f t="shared" si="0"/>
        <v>117</v>
      </c>
    </row>
    <row r="16" spans="1:17">
      <c r="A16" s="29">
        <v>8</v>
      </c>
      <c r="B16" s="29" t="s">
        <v>181</v>
      </c>
      <c r="C16" s="30" t="s">
        <v>31</v>
      </c>
      <c r="D16" s="30">
        <f>(SUMIF(Yleinen!$C$9:$C$147,C16,Yleinen!$D$9:$D$215))+(SUMIF('Etuveto kard.'!$C$9:$C$163,C16,'Etuveto kard.'!$D$9:$D$202))+(SUMIF(Naiset!$C$9:$C$168,C16,Naiset!$D$9:$D$207))+(SUMIF(Nuoret!$C$9:$C$174,C16,Nuoret!$D$9:$D$213))+(SUMIF('Seniorit (Pappa)'!$C$9:$C$34,C16,'Seniorit (Pappa)'!$D$9:$D$204))</f>
        <v>0</v>
      </c>
      <c r="E16" s="30">
        <f>(SUMIF(Yleinen!$C$9:$C$147,C16,Yleinen!$E$9:$E$215))+(SUMIF('Etuveto kard.'!$C$9:$C$163,C16,'Etuveto kard.'!$E$9:$E$202))+(SUMIF(Naiset!$C$9:$C$168,C16,Naiset!$E$9:$E$207))+(SUMIF(Nuoret!$C$9:$C$174,C16,Nuoret!$E$9:$E$213))+(SUMIF('Seniorit (Pappa)'!$C$9:$C$34,C16,'Seniorit (Pappa)'!$E$9:$E$204))</f>
        <v>0</v>
      </c>
      <c r="F16" s="30">
        <f>(SUMIF(Yleinen!$C$9:$C$147,C16,Yleinen!$F$9:$F$215))+(SUMIF('Etuveto kard.'!$C$9:$C$163,C16,'Etuveto kard.'!$F$9:$F$202))+(SUMIF(Naiset!$C$9:$C$168,C16,Naiset!$F$9:$F$207))+(SUMIF(Nuoret!$C$9:$C$174,C16,Nuoret!$F$9:$F$213))+(SUMIF('Seniorit (Pappa)'!$C$9:$C$34,C16,'Seniorit (Pappa)'!$F$9:$F$204))</f>
        <v>9</v>
      </c>
      <c r="G16" s="30">
        <f>(SUMIF(Yleinen!$C$9:$C$147,C16,Yleinen!$G$9:$G$215))+(SUMIF('Etuveto kard.'!$C$9:$C$163,C16,'Etuveto kard.'!$G$9:$G$202))+(SUMIF(Naiset!$C$9:$C$168,C16,Naiset!$G$9:$G$207))+(SUMIF(Nuoret!$C$9:$C$174,C16,Nuoret!$G$9:$G$213))+(SUMIF('Seniorit (Pappa)'!$C$9:$C$34,C16,'Seniorit (Pappa)'!$G$9:$G$204))</f>
        <v>28</v>
      </c>
      <c r="H16" s="30">
        <f>(SUMIF(Yleinen!$C$9:$C$147,C16,Yleinen!$H$9:$H$215))+(SUMIF('Etuveto kard.'!$C$9:$C$163,C16,'Etuveto kard.'!$H$9:$H$202))+(SUMIF(Naiset!$C$9:$C$168,C16,Naiset!$H$9:$H$207))+(SUMIF(Nuoret!$C$9:$C$174,C16,Nuoret!$H$9:$H$213))+(SUMIF('Seniorit (Pappa)'!$C$9:$C$34,C16,'Seniorit (Pappa)'!$H$9:$H$204))</f>
        <v>18</v>
      </c>
      <c r="I16" s="78"/>
      <c r="J16" s="30">
        <v>8</v>
      </c>
      <c r="K16" s="30"/>
      <c r="L16" s="20">
        <f t="shared" si="0"/>
        <v>63</v>
      </c>
    </row>
    <row r="17" spans="1:12">
      <c r="A17" s="29">
        <v>9</v>
      </c>
      <c r="B17" s="34" t="s">
        <v>182</v>
      </c>
      <c r="C17" s="12" t="s">
        <v>183</v>
      </c>
      <c r="D17" s="12">
        <f>(SUMIF(Yleinen!$C$9:$C$147,C17,Yleinen!$D$9:$D$215))+(SUMIF('Etuveto kard.'!$C$9:$C$163,C17,'Etuveto kard.'!$D$9:$D$202))+(SUMIF(Naiset!$C$9:$C$168,C17,Naiset!$D$9:$D$207))+(SUMIF(Nuoret!$C$9:$C$174,C17,Nuoret!$D$9:$D$213))+(SUMIF('Seniorit (Pappa)'!$C$9:$C$34,C17,'Seniorit (Pappa)'!$D$9:$D$204))</f>
        <v>0</v>
      </c>
      <c r="E17" s="12">
        <f>(SUMIF(Yleinen!$C$9:$C$147,C17,Yleinen!$E$9:$E$215))+(SUMIF('Etuveto kard.'!$C$9:$C$163,C17,'Etuveto kard.'!$E$9:$E$202))+(SUMIF(Naiset!$C$9:$C$168,C17,Naiset!$E$9:$E$207))+(SUMIF(Nuoret!$C$9:$C$174,C17,Nuoret!$E$9:$E$213))+(SUMIF('Seniorit (Pappa)'!$C$9:$C$34,C17,'Seniorit (Pappa)'!$E$9:$E$204))</f>
        <v>0</v>
      </c>
      <c r="F17" s="12">
        <f>(SUMIF(Yleinen!$C$9:$C$147,C17,Yleinen!$F$9:$F$215))+(SUMIF('Etuveto kard.'!$C$9:$C$163,C17,'Etuveto kard.'!$F$9:$F$202))+(SUMIF(Naiset!$C$9:$C$168,C17,Naiset!$F$9:$F$207))+(SUMIF(Nuoret!$C$9:$C$174,C17,Nuoret!$F$9:$F$213))+(SUMIF('Seniorit (Pappa)'!$C$9:$C$34,C17,'Seniorit (Pappa)'!$F$9:$F$204))</f>
        <v>7</v>
      </c>
      <c r="G17" s="12">
        <f>(SUMIF(Yleinen!$C$9:$C$147,C17,Yleinen!$G$9:$G$215))+(SUMIF('Etuveto kard.'!$C$9:$C$163,C17,'Etuveto kard.'!$G$9:$G$202))+(SUMIF(Naiset!$C$9:$C$168,C17,Naiset!$G$9:$G$207))+(SUMIF(Nuoret!$C$9:$C$174,C17,Nuoret!$G$9:$G$213))+(SUMIF('Seniorit (Pappa)'!$C$9:$C$34,C17,'Seniorit (Pappa)'!$G$9:$G$204))</f>
        <v>12</v>
      </c>
      <c r="H17" s="12">
        <f>(SUMIF(Yleinen!$C$9:$C$147,C17,Yleinen!$H$9:$H$215))+(SUMIF('Etuveto kard.'!$C$9:$C$163,C17,'Etuveto kard.'!$H$9:$H$202))+(SUMIF(Naiset!$C$9:$C$168,C17,Naiset!$H$9:$H$207))+(SUMIF(Nuoret!$C$9:$C$174,C17,Nuoret!$H$9:$H$213))+(SUMIF('Seniorit (Pappa)'!$C$9:$C$34,C17,'Seniorit (Pappa)'!$H$9:$H$204))</f>
        <v>0</v>
      </c>
      <c r="I17" s="79">
        <v>6</v>
      </c>
      <c r="J17" s="12">
        <v>13</v>
      </c>
      <c r="K17" s="12"/>
      <c r="L17" s="20">
        <f t="shared" si="0"/>
        <v>38</v>
      </c>
    </row>
    <row r="18" spans="1:12">
      <c r="A18" s="29">
        <v>10</v>
      </c>
      <c r="B18" s="29" t="s">
        <v>184</v>
      </c>
      <c r="C18" s="30" t="s">
        <v>185</v>
      </c>
      <c r="D18" s="30">
        <f>(SUMIF(Yleinen!$C$9:$C$147,C18,Yleinen!$D$9:$D$215))+(SUMIF('Etuveto kard.'!$C$9:$C$163,C18,'Etuveto kard.'!$D$9:$D$202))+(SUMIF(Naiset!$C$9:$C$168,C18,Naiset!$D$9:$D$207))+(SUMIF(Nuoret!$C$9:$C$174,C18,Nuoret!$D$9:$D$213))+(SUMIF('Seniorit (Pappa)'!$C$9:$C$34,C18,'Seniorit (Pappa)'!$D$9:$D$204))</f>
        <v>0</v>
      </c>
      <c r="E18" s="30">
        <f>(SUMIF(Yleinen!$C$9:$C$147,C18,Yleinen!$E$9:$E$215))+(SUMIF('Etuveto kard.'!$C$9:$C$163,C18,'Etuveto kard.'!$E$9:$E$202))+(SUMIF(Naiset!$C$9:$C$168,C18,Naiset!$E$9:$E$207))+(SUMIF(Nuoret!$C$9:$C$174,C18,Nuoret!$E$9:$E$213))+(SUMIF('Seniorit (Pappa)'!$C$9:$C$34,C18,'Seniorit (Pappa)'!$E$9:$E$204))</f>
        <v>3</v>
      </c>
      <c r="F18" s="30">
        <f>(SUMIF(Yleinen!$C$9:$C$147,C18,Yleinen!$F$9:$F$215))+(SUMIF('Etuveto kard.'!$C$9:$C$163,C18,'Etuveto kard.'!$F$9:$F$202))+(SUMIF(Naiset!$C$9:$C$168,C18,Naiset!$F$9:$F$207))+(SUMIF(Nuoret!$C$9:$C$174,C18,Nuoret!$F$9:$F$213))+(SUMIF('Seniorit (Pappa)'!$C$9:$C$34,C18,'Seniorit (Pappa)'!$F$9:$F$204))</f>
        <v>5</v>
      </c>
      <c r="G18" s="30">
        <f>(SUMIF(Yleinen!$C$9:$C$147,C18,Yleinen!$G$9:$G$215))+(SUMIF('Etuveto kard.'!$C$9:$C$163,C18,'Etuveto kard.'!$G$9:$G$202))+(SUMIF(Naiset!$C$9:$C$168,C18,Naiset!$G$9:$G$207))+(SUMIF(Nuoret!$C$9:$C$174,C18,Nuoret!$G$9:$G$213))+(SUMIF('Seniorit (Pappa)'!$C$9:$C$34,C18,'Seniorit (Pappa)'!$G$9:$G$204))</f>
        <v>5</v>
      </c>
      <c r="H18" s="30">
        <f>(SUMIF(Yleinen!$C$9:$C$147,C18,Yleinen!$H$9:$H$215))+(SUMIF('Etuveto kard.'!$C$9:$C$163,C18,'Etuveto kard.'!$H$9:$H$202))+(SUMIF(Naiset!$C$9:$C$168,C18,Naiset!$H$9:$H$207))+(SUMIF(Nuoret!$C$9:$C$174,C18,Nuoret!$H$9:$H$213))+(SUMIF('Seniorit (Pappa)'!$C$9:$C$34,C18,'Seniorit (Pappa)'!$H$9:$H$204))</f>
        <v>0</v>
      </c>
      <c r="I18" s="78">
        <v>13</v>
      </c>
      <c r="J18" s="30"/>
      <c r="K18" s="30"/>
      <c r="L18" s="20">
        <f t="shared" si="0"/>
        <v>26</v>
      </c>
    </row>
    <row r="19" spans="1:12">
      <c r="A19" s="29">
        <v>11</v>
      </c>
      <c r="B19" s="29" t="s">
        <v>186</v>
      </c>
      <c r="C19" s="30" t="s">
        <v>84</v>
      </c>
      <c r="D19" s="30">
        <f>(SUMIF(Yleinen!$C$9:$C$147,C19,Yleinen!$D$9:$D$215))+(SUMIF('Etuveto kard.'!$C$9:$C$163,C19,'Etuveto kard.'!$D$9:$D$202))+(SUMIF(Naiset!$C$9:$C$168,C19,Naiset!$D$9:$D$207))+(SUMIF(Nuoret!$C$9:$C$174,C19,Nuoret!$D$9:$D$213))+(SUMIF('Seniorit (Pappa)'!$C$9:$C$34,C19,'Seniorit (Pappa)'!$D$9:$D$204))</f>
        <v>0</v>
      </c>
      <c r="E19" s="30">
        <f>(SUMIF(Yleinen!$C$9:$C$147,C19,Yleinen!$E$9:$E$215))+(SUMIF('Etuveto kard.'!$C$9:$C$163,C19,'Etuveto kard.'!$E$9:$E$202))+(SUMIF(Naiset!$C$9:$C$168,C19,Naiset!$E$9:$E$207))+(SUMIF(Nuoret!$C$9:$C$174,C19,Nuoret!$E$9:$E$213))+(SUMIF('Seniorit (Pappa)'!$C$9:$C$34,C19,'Seniorit (Pappa)'!$E$9:$E$204))</f>
        <v>11</v>
      </c>
      <c r="F19" s="30">
        <f>(SUMIF(Yleinen!$C$9:$C$147,C19,Yleinen!$F$9:$F$215))+(SUMIF('Etuveto kard.'!$C$9:$C$163,C19,'Etuveto kard.'!$F$9:$F$202))+(SUMIF(Naiset!$C$9:$C$168,C19,Naiset!$F$9:$F$207))+(SUMIF(Nuoret!$C$9:$C$174,C19,Nuoret!$F$9:$F$213))+(SUMIF('Seniorit (Pappa)'!$C$9:$C$34,C19,'Seniorit (Pappa)'!$F$9:$F$204))</f>
        <v>0</v>
      </c>
      <c r="G19" s="30">
        <f>(SUMIF(Yleinen!$C$9:$C$147,C19,Yleinen!$G$9:$G$215))+(SUMIF('Etuveto kard.'!$C$9:$C$163,C19,'Etuveto kard.'!$G$9:$G$202))+(SUMIF(Naiset!$C$9:$C$168,C19,Naiset!$G$9:$G$207))+(SUMIF(Nuoret!$C$9:$C$174,C19,Nuoret!$G$9:$G$213))+(SUMIF('Seniorit (Pappa)'!$C$9:$C$34,C19,'Seniorit (Pappa)'!$G$9:$G$204))</f>
        <v>0</v>
      </c>
      <c r="H19" s="30">
        <f>(SUMIF(Yleinen!$C$9:$C$147,C19,Yleinen!$H$9:$H$215))+(SUMIF('Etuveto kard.'!$C$9:$C$163,C19,'Etuveto kard.'!$H$9:$H$202))+(SUMIF(Naiset!$C$9:$C$168,C19,Naiset!$H$9:$H$207))+(SUMIF(Nuoret!$C$9:$C$174,C19,Nuoret!$H$9:$H$213))+(SUMIF('Seniorit (Pappa)'!$C$9:$C$34,C19,'Seniorit (Pappa)'!$H$9:$H$204))</f>
        <v>0</v>
      </c>
      <c r="I19" s="78"/>
      <c r="J19" s="30"/>
      <c r="K19" s="30"/>
      <c r="L19" s="20">
        <f t="shared" si="0"/>
        <v>11</v>
      </c>
    </row>
    <row r="20" spans="1:12">
      <c r="A20" s="29">
        <v>12</v>
      </c>
      <c r="B20" s="29" t="s">
        <v>187</v>
      </c>
      <c r="C20" s="30" t="s">
        <v>188</v>
      </c>
      <c r="D20" s="30">
        <f>(SUMIF(Yleinen!$C$9:$C$147,C20,Yleinen!$D$9:$D$215))+(SUMIF('Etuveto kard.'!$C$9:$C$163,C20,'Etuveto kard.'!$D$9:$D$202))+(SUMIF(Naiset!$C$9:$C$168,C20,Naiset!$D$9:$D$207))+(SUMIF(Nuoret!$C$9:$C$174,C20,Nuoret!$D$9:$D$213))+(SUMIF('Seniorit (Pappa)'!$C$9:$C$34,C20,'Seniorit (Pappa)'!$D$9:$D$204))</f>
        <v>0</v>
      </c>
      <c r="E20" s="30"/>
      <c r="F20" s="30">
        <f>(SUMIF(Yleinen!$C$9:$C$147,C20,Yleinen!$F$9:$F$215))+(SUMIF('Etuveto kard.'!$C$9:$C$163,C20,'Etuveto kard.'!$F$9:$F$202))+(SUMIF(Naiset!$C$9:$C$168,C20,Naiset!$F$9:$F$207))+(SUMIF(Nuoret!$C$9:$C$174,C20,Nuoret!$F$9:$F$213))+(SUMIF('Seniorit (Pappa)'!$C$9:$C$34,C20,'Seniorit (Pappa)'!$F$9:$F$204))</f>
        <v>0</v>
      </c>
      <c r="G20" s="30">
        <f>(SUMIF(Yleinen!$C$9:$C$147,C20,Yleinen!$G$9:$G$215))+(SUMIF('Etuveto kard.'!$C$9:$C$163,C20,'Etuveto kard.'!$G$9:$G$202))+(SUMIF(Naiset!$C$9:$C$168,C20,Naiset!$G$9:$G$207))+(SUMIF(Nuoret!$C$9:$C$174,C20,Nuoret!$G$9:$G$213))+(SUMIF('Seniorit (Pappa)'!$C$9:$C$34,C20,'Seniorit (Pappa)'!$G$9:$G$204))</f>
        <v>6</v>
      </c>
      <c r="H20" s="30">
        <f>(SUMIF(Yleinen!$C$9:$C$147,C20,Yleinen!$H$9:$H$215))+(SUMIF('Etuveto kard.'!$C$9:$C$163,C20,'Etuveto kard.'!$H$9:$H$202))+(SUMIF(Naiset!$C$9:$C$168,C20,Naiset!$H$9:$H$207))+(SUMIF(Nuoret!$C$9:$C$174,C20,Nuoret!$H$9:$H$213))+(SUMIF('Seniorit (Pappa)'!$C$9:$C$34,C20,'Seniorit (Pappa)'!$H$9:$H$204))</f>
        <v>0</v>
      </c>
      <c r="I20" s="78"/>
      <c r="J20" s="30"/>
      <c r="K20" s="30"/>
      <c r="L20" s="20">
        <f t="shared" si="0"/>
        <v>6</v>
      </c>
    </row>
    <row r="21" spans="1:12">
      <c r="A21" s="29">
        <v>13</v>
      </c>
      <c r="B21" s="29" t="s">
        <v>189</v>
      </c>
      <c r="C21" s="30" t="s">
        <v>106</v>
      </c>
      <c r="D21" s="30">
        <f>(SUMIF(Yleinen!$C$9:$C$147,C21,Yleinen!$D$9:$D$215))+(SUMIF('Etuveto kard.'!$C$9:$C$163,C21,'Etuveto kard.'!$D$9:$D$202))+(SUMIF(Naiset!$C$9:$C$168,C21,Naiset!$D$9:$D$207))+(SUMIF(Nuoret!$C$9:$C$174,C21,Nuoret!$D$9:$D$213))+(SUMIF('Seniorit (Pappa)'!$C$9:$C$34,C21,'Seniorit (Pappa)'!$D$9:$D$204))</f>
        <v>0</v>
      </c>
      <c r="E21" s="30">
        <f>(SUMIF(Yleinen!$C$9:$C$147,C21,Yleinen!$E$9:$E$215))+(SUMIF('Etuveto kard.'!$C$9:$C$163,C21,'Etuveto kard.'!$E$9:$E$202))+(SUMIF(Naiset!$C$9:$C$168,C21,Naiset!$E$9:$E$207))+(SUMIF(Nuoret!$C$9:$C$174,C21,Nuoret!$E$9:$E$213))+(SUMIF('Seniorit (Pappa)'!$C$9:$C$34,C21,'Seniorit (Pappa)'!$E$9:$E$204))</f>
        <v>5</v>
      </c>
      <c r="F21" s="30">
        <f>(SUMIF(Yleinen!$C$9:$C$147,C21,Yleinen!$F$9:$F$215))+(SUMIF('Etuveto kard.'!$C$9:$C$163,C21,'Etuveto kard.'!$F$9:$F$202))+(SUMIF(Naiset!$C$9:$C$168,C21,Naiset!$F$9:$F$207))+(SUMIF(Nuoret!$C$9:$C$174,C21,Nuoret!$F$9:$F$213))+(SUMIF('Seniorit (Pappa)'!$C$9:$C$34,C21,'Seniorit (Pappa)'!$F$9:$F$204))</f>
        <v>0</v>
      </c>
      <c r="G21" s="30">
        <f>(SUMIF(Yleinen!$C$9:$C$147,C21,Yleinen!$G$9:$G$215))+(SUMIF('Etuveto kard.'!$C$9:$C$163,C21,'Etuveto kard.'!$G$9:$G$202))+(SUMIF(Naiset!$C$9:$C$168,C21,Naiset!$G$9:$G$207))+(SUMIF(Nuoret!$C$9:$C$174,C21,Nuoret!$G$9:$G$213))+(SUMIF('Seniorit (Pappa)'!$C$9:$C$34,C21,'Seniorit (Pappa)'!$G$9:$G$204))</f>
        <v>0</v>
      </c>
      <c r="H21" s="30">
        <f>(SUMIF(Yleinen!$C$9:$C$147,C21,Yleinen!$H$9:$H$215))+(SUMIF('Etuveto kard.'!$C$9:$C$163,C21,'Etuveto kard.'!$H$9:$H$202))+(SUMIF(Naiset!$C$9:$C$168,C21,Naiset!$H$9:$H$207))+(SUMIF(Nuoret!$C$9:$C$174,C21,Nuoret!$H$9:$H$213))+(SUMIF('Seniorit (Pappa)'!$C$9:$C$34,C21,'Seniorit (Pappa)'!$H$9:$H$204))</f>
        <v>1</v>
      </c>
      <c r="I21" s="78"/>
      <c r="J21" s="30"/>
      <c r="K21" s="30"/>
      <c r="L21" s="20">
        <f t="shared" si="0"/>
        <v>6</v>
      </c>
    </row>
    <row r="22" spans="1:12">
      <c r="A22" s="29">
        <v>14</v>
      </c>
      <c r="B22" s="29" t="s">
        <v>190</v>
      </c>
      <c r="C22" s="30" t="s">
        <v>191</v>
      </c>
      <c r="D22" s="30">
        <f>(SUMIF(Yleinen!$C$9:$C$147,C22,Yleinen!$D$9:$D$215))+(SUMIF('Etuveto kard.'!$C$9:$C$163,C22,'Etuveto kard.'!$D$9:$D$202))+(SUMIF(Naiset!$C$9:$C$168,C22,Naiset!$D$9:$D$207))+(SUMIF(Nuoret!$C$9:$C$174,C22,Nuoret!$D$9:$D$213))+(SUMIF('Seniorit (Pappa)'!$C$9:$C$34,C22,'Seniorit (Pappa)'!$D$9:$D$204))</f>
        <v>0</v>
      </c>
      <c r="E22" s="30">
        <f>(SUMIF(Yleinen!$C$9:$C$147,C22,Yleinen!$E$9:$E$215))+(SUMIF('Etuveto kard.'!$C$9:$C$163,C22,'Etuveto kard.'!$E$9:$E$202))+(SUMIF(Naiset!$C$9:$C$168,C22,Naiset!$E$9:$E$207))+(SUMIF(Nuoret!$C$9:$C$174,C22,Nuoret!$E$9:$E$213))+(SUMIF('Seniorit (Pappa)'!$C$9:$C$34,C22,'Seniorit (Pappa)'!$E$9:$E$204))</f>
        <v>0</v>
      </c>
      <c r="F22" s="30">
        <f>(SUMIF(Yleinen!$C$9:$C$147,C22,Yleinen!$F$9:$F$215))+(SUMIF('Etuveto kard.'!$C$9:$C$163,C22,'Etuveto kard.'!$F$9:$F$202))+(SUMIF(Naiset!$C$9:$C$168,C22,Naiset!$F$9:$F$207))+(SUMIF(Nuoret!$C$9:$C$174,C22,Nuoret!$F$9:$F$213))+(SUMIF('Seniorit (Pappa)'!$C$9:$C$34,C22,'Seniorit (Pappa)'!$F$9:$F$204))</f>
        <v>0</v>
      </c>
      <c r="G22" s="30">
        <f>(SUMIF(Yleinen!$C$9:$C$147,C22,Yleinen!$G$9:$G$215))+(SUMIF('Etuveto kard.'!$C$9:$C$163,C22,'Etuveto kard.'!$G$9:$G$202))+(SUMIF(Naiset!$C$9:$C$168,C22,Naiset!$G$9:$G$207))+(SUMIF(Nuoret!$C$9:$C$174,C22,Nuoret!$G$9:$G$213))+(SUMIF('Seniorit (Pappa)'!$C$9:$C$34,C22,'Seniorit (Pappa)'!$G$9:$G$204))</f>
        <v>0</v>
      </c>
      <c r="H22" s="30">
        <f>(SUMIF(Yleinen!$C$9:$C$147,C22,Yleinen!$H$9:$H$215))+(SUMIF('Etuveto kard.'!$C$9:$C$163,C22,'Etuveto kard.'!$H$9:$H$202))+(SUMIF(Naiset!$C$9:$C$168,C22,Naiset!$H$9:$H$207))+(SUMIF(Nuoret!$C$9:$C$174,C22,Nuoret!$H$9:$H$213))+(SUMIF('Seniorit (Pappa)'!$C$9:$C$34,C22,'Seniorit (Pappa)'!$H$9:$H$204))</f>
        <v>0</v>
      </c>
      <c r="I22" s="78"/>
      <c r="J22" s="30">
        <v>1</v>
      </c>
      <c r="K22" s="30"/>
      <c r="L22" s="20">
        <f t="shared" si="0"/>
        <v>1</v>
      </c>
    </row>
    <row r="23" spans="1:12">
      <c r="A23" s="29">
        <v>15</v>
      </c>
      <c r="B23" s="29" t="s">
        <v>192</v>
      </c>
      <c r="C23" s="30" t="s">
        <v>193</v>
      </c>
      <c r="D23" s="30">
        <f>(SUMIF(Yleinen!$C$9:$C$147,C23,Yleinen!$D$9:$D$215))+(SUMIF('Etuveto kard.'!$C$9:$C$163,C23,'Etuveto kard.'!$D$9:$D$202))+(SUMIF(Naiset!$C$9:$C$168,C23,Naiset!$D$9:$D$207))+(SUMIF(Nuoret!$C$9:$C$174,C23,Nuoret!$D$9:$D$213))+(SUMIF('Seniorit (Pappa)'!$C$9:$C$34,C23,'Seniorit (Pappa)'!$D$9:$D$204))</f>
        <v>0</v>
      </c>
      <c r="E23" s="30">
        <f>(SUMIF(Yleinen!$C$9:$C$147,C23,Yleinen!$E$9:$E$215))+(SUMIF('Etuveto kard.'!$C$9:$C$163,C23,'Etuveto kard.'!$E$9:$E$202))+(SUMIF(Naiset!$C$9:$C$168,C23,Naiset!$E$9:$E$207))+(SUMIF(Nuoret!$C$9:$C$174,C23,Nuoret!$E$9:$E$213))+(SUMIF('Seniorit (Pappa)'!$C$9:$C$34,C23,'Seniorit (Pappa)'!$E$9:$E$204))</f>
        <v>0</v>
      </c>
      <c r="F23" s="30">
        <f>(SUMIF(Yleinen!$C$9:$C$147,C23,Yleinen!$F$9:$F$215))+(SUMIF('Etuveto kard.'!$C$9:$C$163,C23,'Etuveto kard.'!$F$9:$F$202))+(SUMIF(Naiset!$C$9:$C$168,C23,Naiset!$F$9:$F$207))+(SUMIF(Nuoret!$C$9:$C$174,C23,Nuoret!$F$9:$F$213))+(SUMIF('Seniorit (Pappa)'!$C$9:$C$34,C23,'Seniorit (Pappa)'!$F$9:$F$204))</f>
        <v>0</v>
      </c>
      <c r="G23" s="30">
        <f>(SUMIF(Yleinen!$C$9:$C$147,C23,Yleinen!$G$9:$G$215))+(SUMIF('Etuveto kard.'!$C$9:$C$163,C23,'Etuveto kard.'!$G$9:$G$202))+(SUMIF(Naiset!$C$9:$C$168,C23,Naiset!$G$9:$G$207))+(SUMIF(Nuoret!$C$9:$C$174,C23,Nuoret!$G$9:$G$213))+(SUMIF('Seniorit (Pappa)'!$C$9:$C$34,C23,'Seniorit (Pappa)'!$G$9:$G$204))</f>
        <v>0</v>
      </c>
      <c r="H23" s="30">
        <f>(SUMIF(Yleinen!$C$9:$C$147,C23,Yleinen!$H$9:$H$215))+(SUMIF('Etuveto kard.'!$C$9:$C$163,C23,'Etuveto kard.'!$H$9:$H$202))+(SUMIF(Naiset!$C$9:$C$168,C23,Naiset!$H$9:$H$207))+(SUMIF(Nuoret!$C$9:$C$174,C23,Nuoret!$H$9:$H$213))+(SUMIF('Seniorit (Pappa)'!$C$9:$C$34,C23,'Seniorit (Pappa)'!$H$9:$H$204))</f>
        <v>0</v>
      </c>
      <c r="I23" s="78"/>
      <c r="J23" s="30"/>
      <c r="K23" s="30"/>
      <c r="L23" s="20">
        <f t="shared" si="0"/>
        <v>0</v>
      </c>
    </row>
    <row r="24" spans="1:12" hidden="1">
      <c r="A24" s="29">
        <v>16</v>
      </c>
      <c r="B24" s="29" t="s">
        <v>194</v>
      </c>
      <c r="C24" s="30" t="s">
        <v>195</v>
      </c>
      <c r="D24" s="30">
        <f>(SUMIF(Yleinen!$C$9:$C$147,C24,Yleinen!$D$9:$D$215))+(SUMIF('Etuveto kard.'!$C$9:$C$163,C24,'Etuveto kard.'!$D$9:$D$202))+(SUMIF(Naiset!$C$9:$C$168,C24,Naiset!$D$9:$D$207))+(SUMIF(Nuoret!$C$9:$C$174,C24,Nuoret!$D$9:$D$213))+(SUMIF('Seniorit (Pappa)'!$C$9:$C$34,C24,'Seniorit (Pappa)'!$D$9:$D$204))</f>
        <v>0</v>
      </c>
      <c r="E24" s="30">
        <f>(SUMIF(Yleinen!$C$9:$C$147,C24,Yleinen!$E$9:$E$215))+(SUMIF('Etuveto kard.'!$C$9:$C$163,C24,'Etuveto kard.'!$E$9:$E$202))+(SUMIF(Naiset!$C$9:$C$168,C24,Naiset!$E$9:$E$207))+(SUMIF(Nuoret!$C$9:$C$174,C24,Nuoret!$E$9:$E$213))+(SUMIF('Seniorit (Pappa)'!$C$9:$C$34,C24,'Seniorit (Pappa)'!$E$9:$E$204))</f>
        <v>0</v>
      </c>
      <c r="F24" s="30">
        <f>(SUMIF(Yleinen!$C$9:$C$147,C24,Yleinen!$F$9:$F$215))+(SUMIF('Etuveto kard.'!$C$9:$C$163,C24,'Etuveto kard.'!$F$9:$F$202))+(SUMIF(Naiset!$C$9:$C$168,C24,Naiset!$F$9:$F$207))+(SUMIF(Nuoret!$C$9:$C$174,C24,Nuoret!$F$9:$F$213))+(SUMIF('Seniorit (Pappa)'!$C$9:$C$34,C24,'Seniorit (Pappa)'!$F$9:$F$204))</f>
        <v>0</v>
      </c>
      <c r="G24" s="30">
        <f>(SUMIF(Yleinen!$C$9:$C$147,C24,Yleinen!$G$9:$G$215))+(SUMIF('Etuveto kard.'!$C$9:$C$163,C24,'Etuveto kard.'!$G$9:$G$202))+(SUMIF(Naiset!$C$9:$C$168,C24,Naiset!$G$9:$G$207))+(SUMIF(Nuoret!$C$9:$C$174,C24,Nuoret!$G$9:$G$213))+(SUMIF('Seniorit (Pappa)'!$C$9:$C$34,C24,'Seniorit (Pappa)'!$G$9:$G$204))</f>
        <v>0</v>
      </c>
      <c r="H24" s="30">
        <f>(SUMIF(Yleinen!$C$9:$C$147,C24,Yleinen!$H$9:$H$215))+(SUMIF('Etuveto kard.'!$C$9:$C$163,C24,'Etuveto kard.'!$H$9:$H$202))+(SUMIF(Naiset!$C$9:$C$168,C24,Naiset!$H$9:$H$207))+(SUMIF(Nuoret!$C$9:$C$174,C24,Nuoret!$H$9:$H$213))+(SUMIF('Seniorit (Pappa)'!$C$9:$C$34,C24,'Seniorit (Pappa)'!$H$9:$H$204))</f>
        <v>0</v>
      </c>
      <c r="I24" s="78"/>
      <c r="J24" s="30"/>
      <c r="K24" s="30"/>
      <c r="L24" s="20">
        <f t="shared" si="0"/>
        <v>0</v>
      </c>
    </row>
    <row r="25" spans="1:12">
      <c r="A25" s="29">
        <v>16</v>
      </c>
      <c r="B25" s="29" t="s">
        <v>196</v>
      </c>
      <c r="C25" s="30" t="s">
        <v>197</v>
      </c>
      <c r="D25" s="30">
        <f>(SUMIF(Yleinen!$C$9:$C$147,C25,Yleinen!$D$9:$D$215))+(SUMIF('Etuveto kard.'!$C$9:$C$163,C25,'Etuveto kard.'!$D$9:$D$202))+(SUMIF(Naiset!$C$9:$C$168,C25,Naiset!$D$9:$D$207))+(SUMIF(Nuoret!$C$9:$C$174,C25,Nuoret!$D$9:$D$213))+(SUMIF('Seniorit (Pappa)'!$C$9:$C$34,C25,'Seniorit (Pappa)'!$D$9:$D$204))</f>
        <v>0</v>
      </c>
      <c r="E25" s="30">
        <f>(SUMIF(Yleinen!$C$9:$C$147,C25,Yleinen!$E$9:$E$215))+(SUMIF('Etuveto kard.'!$C$9:$C$163,C25,'Etuveto kard.'!$E$9:$E$202))+(SUMIF(Naiset!$C$9:$C$168,C25,Naiset!$E$9:$E$207))+(SUMIF(Nuoret!$C$9:$C$174,C25,Nuoret!$E$9:$E$213))+(SUMIF('Seniorit (Pappa)'!$C$9:$C$34,C25,'Seniorit (Pappa)'!$E$9:$E$204))</f>
        <v>0</v>
      </c>
      <c r="F25" s="30">
        <f>(SUMIF(Yleinen!$C$9:$C$147,C25,Yleinen!$F$9:$F$215))+(SUMIF('Etuveto kard.'!$C$9:$C$163,C25,'Etuveto kard.'!$F$9:$F$202))+(SUMIF(Naiset!$C$9:$C$168,C25,Naiset!$F$9:$F$207))+(SUMIF(Nuoret!$C$9:$C$174,C25,Nuoret!$F$9:$F$213))+(SUMIF('Seniorit (Pappa)'!$C$9:$C$34,C25,'Seniorit (Pappa)'!$F$9:$F$204))</f>
        <v>0</v>
      </c>
      <c r="G25" s="30">
        <f>(SUMIF(Yleinen!$C$9:$C$147,C25,Yleinen!$G$9:$G$215))+(SUMIF('Etuveto kard.'!$C$9:$C$163,C25,'Etuveto kard.'!$G$9:$G$202))+(SUMIF(Naiset!$C$9:$C$168,C25,Naiset!$G$9:$G$207))+(SUMIF(Nuoret!$C$9:$C$174,C25,Nuoret!$G$9:$G$213))+(SUMIF('Seniorit (Pappa)'!$C$9:$C$34,C25,'Seniorit (Pappa)'!$G$9:$G$204))</f>
        <v>0</v>
      </c>
      <c r="H25" s="30">
        <f>(SUMIF(Yleinen!$C$9:$C$147,C25,Yleinen!$H$9:$H$215))+(SUMIF('Etuveto kard.'!$C$9:$C$163,C25,'Etuveto kard.'!$H$9:$H$202))+(SUMIF(Naiset!$C$9:$C$168,C25,Naiset!$H$9:$H$207))+(SUMIF(Nuoret!$C$9:$C$174,C25,Nuoret!$H$9:$H$213))+(SUMIF('Seniorit (Pappa)'!$C$9:$C$34,C25,'Seniorit (Pappa)'!$H$9:$H$204))</f>
        <v>0</v>
      </c>
      <c r="I25" s="78"/>
      <c r="J25" s="30"/>
      <c r="K25" s="30"/>
      <c r="L25" s="20">
        <f t="shared" si="0"/>
        <v>0</v>
      </c>
    </row>
    <row r="26" spans="1:12">
      <c r="A26" s="29"/>
      <c r="B26" s="29"/>
      <c r="C26" s="30"/>
      <c r="D26" s="30"/>
      <c r="E26" s="30"/>
      <c r="F26" s="30"/>
      <c r="G26" s="30"/>
      <c r="H26" s="30"/>
      <c r="I26" s="78"/>
      <c r="J26" s="30"/>
      <c r="K26" s="30"/>
      <c r="L26" s="20"/>
    </row>
    <row r="27" spans="1:12">
      <c r="C27" s="60" t="s">
        <v>72</v>
      </c>
      <c r="D27" s="20"/>
      <c r="E27" s="20"/>
      <c r="F27" s="20"/>
      <c r="G27" s="20"/>
      <c r="H27" s="20"/>
      <c r="I27" s="20"/>
      <c r="J27" s="20"/>
      <c r="K27" s="20"/>
      <c r="L27" s="59"/>
    </row>
    <row r="28" spans="1:12">
      <c r="C28" s="2"/>
      <c r="L28" s="59"/>
    </row>
    <row r="29" spans="1:12">
      <c r="C29" s="2"/>
      <c r="L29" s="59"/>
    </row>
    <row r="30" spans="1:12">
      <c r="C30" s="2"/>
      <c r="D30" s="80"/>
      <c r="E30" s="81" t="s">
        <v>198</v>
      </c>
      <c r="L30" s="59"/>
    </row>
    <row r="31" spans="1:12">
      <c r="C31" s="2"/>
      <c r="L31" s="59"/>
    </row>
    <row r="32" spans="1:12">
      <c r="C32" s="2"/>
      <c r="L32" s="59"/>
    </row>
    <row r="33" spans="3:12">
      <c r="C33" s="2"/>
      <c r="L33" s="59"/>
    </row>
    <row r="34" spans="3:12">
      <c r="C34" s="2"/>
      <c r="L34" s="59"/>
    </row>
    <row r="35" spans="3:12">
      <c r="C35" s="2"/>
      <c r="L35" s="59"/>
    </row>
    <row r="36" spans="3:12">
      <c r="C36" s="2"/>
      <c r="L36" s="59"/>
    </row>
    <row r="37" spans="3:12">
      <c r="C37" s="2"/>
      <c r="L37" s="59"/>
    </row>
    <row r="38" spans="3:12">
      <c r="C38" s="2"/>
      <c r="L38" s="59"/>
    </row>
    <row r="39" spans="3:12">
      <c r="C39" s="2"/>
      <c r="L39" s="59"/>
    </row>
    <row r="40" spans="3:12">
      <c r="C40" s="2"/>
      <c r="L40" s="59"/>
    </row>
    <row r="41" spans="3:12">
      <c r="C41" s="2"/>
      <c r="L41" s="59"/>
    </row>
    <row r="42" spans="3:12">
      <c r="L42" s="59"/>
    </row>
    <row r="43" spans="3:12">
      <c r="L43" s="59"/>
    </row>
    <row r="44" spans="3:12">
      <c r="L44" s="59"/>
    </row>
    <row r="45" spans="3:12">
      <c r="L45" s="59"/>
    </row>
    <row r="46" spans="3:12">
      <c r="L46" s="59"/>
    </row>
    <row r="47" spans="3:12">
      <c r="L47" s="59"/>
    </row>
    <row r="48" spans="3:12">
      <c r="L48" s="59"/>
    </row>
    <row r="49" spans="12:12">
      <c r="L49" s="59"/>
    </row>
    <row r="50" spans="12:12">
      <c r="L50" s="59"/>
    </row>
    <row r="51" spans="12:12">
      <c r="L51" s="59"/>
    </row>
    <row r="52" spans="12:12">
      <c r="L52" s="59"/>
    </row>
    <row r="53" spans="12:12">
      <c r="L53" s="59"/>
    </row>
    <row r="54" spans="12:12">
      <c r="L54" s="59"/>
    </row>
    <row r="71" spans="7:9">
      <c r="G71">
        <v>38</v>
      </c>
    </row>
    <row r="73" spans="7:9">
      <c r="I73">
        <v>47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rintOptions gridLines="1"/>
  <pageMargins left="0.39370078740157477" right="0.39370078740157477" top="0.68937007874015754" bottom="0.68937007874015754" header="0.39370078740157477" footer="0.39370078740157477"/>
  <pageSetup paperSize="9" fitToWidth="0" fitToHeight="0" pageOrder="overThenDown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4.25"/>
  <cols>
    <col min="1" max="1" width="4.625" customWidth="1"/>
    <col min="2" max="2" width="5.5" customWidth="1"/>
    <col min="3" max="3" width="1.375" customWidth="1"/>
    <col min="4" max="4" width="20.875" customWidth="1"/>
    <col min="5" max="5" width="4.375" customWidth="1"/>
    <col min="6" max="6" width="8.75" customWidth="1"/>
    <col min="7" max="10" width="4.375" customWidth="1"/>
    <col min="11" max="11" width="4.5" customWidth="1"/>
    <col min="12" max="12" width="4.75" customWidth="1"/>
    <col min="13" max="1024" width="8.375" customWidth="1"/>
  </cols>
  <sheetData>
    <row r="1" spans="1:12" ht="15">
      <c r="A1" s="1" t="s">
        <v>0</v>
      </c>
      <c r="G1" s="61"/>
    </row>
    <row r="2" spans="1:12">
      <c r="A2" s="3" t="s">
        <v>1</v>
      </c>
    </row>
    <row r="3" spans="1:12">
      <c r="G3" s="82"/>
    </row>
    <row r="4" spans="1:12">
      <c r="A4" s="77" t="s">
        <v>199</v>
      </c>
      <c r="G4" s="82"/>
    </row>
    <row r="5" spans="1:12">
      <c r="G5" s="82"/>
    </row>
    <row r="6" spans="1:12" ht="12.75" customHeight="1">
      <c r="A6" s="77" t="s">
        <v>200</v>
      </c>
      <c r="G6" s="82"/>
    </row>
    <row r="7" spans="1:12">
      <c r="A7" s="77"/>
    </row>
    <row r="8" spans="1:12">
      <c r="A8" s="77"/>
      <c r="B8" s="83" t="s">
        <v>201</v>
      </c>
      <c r="C8" s="84"/>
      <c r="D8" s="84" t="s">
        <v>202</v>
      </c>
      <c r="E8" s="84"/>
      <c r="F8" s="84" t="s">
        <v>72</v>
      </c>
      <c r="G8" s="84"/>
      <c r="H8" s="84"/>
      <c r="I8" s="84"/>
    </row>
    <row r="9" spans="1:12">
      <c r="B9" s="76"/>
      <c r="C9" s="77"/>
      <c r="D9" s="77"/>
      <c r="F9" s="85"/>
      <c r="L9" s="86"/>
    </row>
    <row r="10" spans="1:12">
      <c r="B10" s="76"/>
      <c r="C10" s="77"/>
      <c r="D10" s="77"/>
      <c r="F10" s="85"/>
      <c r="L10" s="87"/>
    </row>
    <row r="11" spans="1:12">
      <c r="B11" s="76"/>
      <c r="C11" s="77"/>
      <c r="D11" s="77"/>
      <c r="F11" s="85"/>
      <c r="L11" s="88"/>
    </row>
    <row r="12" spans="1:12">
      <c r="B12" s="76"/>
      <c r="C12" s="77"/>
      <c r="D12" s="77"/>
      <c r="F12" s="85"/>
      <c r="L12" s="86"/>
    </row>
    <row r="13" spans="1:12">
      <c r="B13" s="76"/>
      <c r="C13" s="77"/>
      <c r="D13" s="77"/>
      <c r="F13" s="85"/>
      <c r="L13" s="87"/>
    </row>
    <row r="14" spans="1:12">
      <c r="B14" s="89"/>
      <c r="C14" s="77"/>
      <c r="D14" s="77"/>
      <c r="F14" s="85"/>
      <c r="G14" s="88"/>
      <c r="L14" s="88"/>
    </row>
    <row r="15" spans="1:12">
      <c r="B15" s="89"/>
      <c r="C15" s="77"/>
      <c r="D15" s="77"/>
      <c r="F15" s="85"/>
      <c r="L15" s="86"/>
    </row>
    <row r="16" spans="1:12">
      <c r="B16" s="89"/>
      <c r="D16" s="77"/>
      <c r="F16" s="85"/>
      <c r="L16" s="87"/>
    </row>
    <row r="17" spans="1:16">
      <c r="A17" s="77" t="s">
        <v>203</v>
      </c>
      <c r="L17" s="88"/>
    </row>
    <row r="18" spans="1:16">
      <c r="L18" s="86"/>
    </row>
    <row r="19" spans="1:16">
      <c r="A19" s="77" t="s">
        <v>204</v>
      </c>
      <c r="L19" s="87"/>
    </row>
    <row r="20" spans="1:16">
      <c r="L20" s="88"/>
    </row>
    <row r="21" spans="1:16">
      <c r="A21" t="s">
        <v>205</v>
      </c>
      <c r="E21" s="61">
        <v>201</v>
      </c>
      <c r="G21" s="61">
        <v>2013</v>
      </c>
      <c r="H21" s="90">
        <v>2012</v>
      </c>
      <c r="I21" s="61">
        <v>2011</v>
      </c>
      <c r="J21" s="90">
        <v>2010</v>
      </c>
      <c r="K21" s="82">
        <v>2009</v>
      </c>
      <c r="L21" s="91">
        <v>2008</v>
      </c>
      <c r="M21" s="82"/>
      <c r="P21" s="86"/>
    </row>
    <row r="22" spans="1:16">
      <c r="G22" s="61"/>
      <c r="H22" s="22"/>
      <c r="J22" s="22"/>
      <c r="M22" s="61"/>
      <c r="P22" s="87"/>
    </row>
    <row r="23" spans="1:16">
      <c r="B23" s="77"/>
      <c r="D23" s="77" t="s">
        <v>206</v>
      </c>
      <c r="E23" s="82"/>
      <c r="F23" s="77" t="s">
        <v>207</v>
      </c>
      <c r="G23" s="61">
        <v>53</v>
      </c>
      <c r="H23" s="91">
        <v>38</v>
      </c>
      <c r="I23" s="82">
        <v>38</v>
      </c>
      <c r="J23" s="91">
        <v>43</v>
      </c>
      <c r="K23" s="82">
        <v>43</v>
      </c>
      <c r="L23" s="91">
        <v>127</v>
      </c>
      <c r="M23" s="82"/>
      <c r="P23" s="88"/>
    </row>
    <row r="24" spans="1:16">
      <c r="B24" s="77"/>
      <c r="D24" s="77" t="s">
        <v>208</v>
      </c>
      <c r="E24" s="82"/>
      <c r="F24" s="77" t="s">
        <v>207</v>
      </c>
      <c r="G24" s="61">
        <v>52</v>
      </c>
      <c r="H24" s="91">
        <v>35</v>
      </c>
      <c r="I24" s="82">
        <v>38</v>
      </c>
      <c r="J24" s="91">
        <v>39</v>
      </c>
      <c r="K24" s="82">
        <v>43</v>
      </c>
      <c r="L24" s="91">
        <v>76</v>
      </c>
      <c r="M24" s="82"/>
      <c r="P24" s="86"/>
    </row>
    <row r="25" spans="1:16">
      <c r="B25" s="77"/>
      <c r="D25" s="77" t="s">
        <v>209</v>
      </c>
      <c r="E25" s="82"/>
      <c r="F25" s="77" t="s">
        <v>207</v>
      </c>
      <c r="G25" s="61">
        <v>15</v>
      </c>
      <c r="H25" s="91">
        <v>19</v>
      </c>
      <c r="I25" s="82">
        <v>12</v>
      </c>
      <c r="J25" s="91">
        <v>19</v>
      </c>
      <c r="K25" s="82">
        <v>18</v>
      </c>
      <c r="L25" s="91">
        <v>14</v>
      </c>
      <c r="M25" s="82"/>
      <c r="P25" s="87"/>
    </row>
    <row r="26" spans="1:16">
      <c r="B26" s="77"/>
      <c r="D26" s="77" t="s">
        <v>210</v>
      </c>
      <c r="E26" s="82"/>
      <c r="F26" s="77" t="s">
        <v>207</v>
      </c>
      <c r="G26" s="61">
        <v>18</v>
      </c>
      <c r="H26" s="91">
        <v>18</v>
      </c>
      <c r="I26" s="82">
        <v>15</v>
      </c>
      <c r="J26" s="91">
        <v>21</v>
      </c>
      <c r="K26" s="82">
        <v>17</v>
      </c>
      <c r="L26" s="91">
        <v>18</v>
      </c>
      <c r="M26" s="82"/>
      <c r="P26" s="88"/>
    </row>
    <row r="27" spans="1:16">
      <c r="D27" s="77" t="s">
        <v>211</v>
      </c>
      <c r="E27" s="92"/>
      <c r="F27" s="77" t="s">
        <v>207</v>
      </c>
      <c r="G27" s="61">
        <v>17</v>
      </c>
    </row>
  </sheetData>
  <pageMargins left="0.70000000000000007" right="0.70000000000000007" top="1.0456692913385826" bottom="1.0456692913385826" header="0.74999999999999989" footer="0.74999999999999989"/>
  <pageSetup paperSize="0" fitToWidth="0" fitToHeight="0" pageOrder="overThenDown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/>
  </sheetViews>
  <sheetFormatPr defaultRowHeight="14.25"/>
  <cols>
    <col min="1" max="1" width="3.375" customWidth="1"/>
    <col min="2" max="2" width="18.5" customWidth="1"/>
    <col min="3" max="3" width="11.25" customWidth="1"/>
    <col min="4" max="4" width="5" customWidth="1"/>
    <col min="5" max="5" width="7.25" customWidth="1"/>
    <col min="6" max="1024" width="8.375" customWidth="1"/>
  </cols>
  <sheetData>
    <row r="1" spans="1:9" ht="15">
      <c r="A1" s="1" t="s">
        <v>212</v>
      </c>
      <c r="D1" s="2"/>
    </row>
    <row r="2" spans="1:9">
      <c r="A2" s="3" t="s">
        <v>1</v>
      </c>
      <c r="D2" s="2"/>
    </row>
    <row r="3" spans="1:9">
      <c r="D3" s="2"/>
    </row>
    <row r="4" spans="1:9" s="61" customFormat="1" ht="12.75">
      <c r="A4" s="61" t="s">
        <v>213</v>
      </c>
      <c r="D4" s="82"/>
    </row>
    <row r="5" spans="1:9" s="61" customFormat="1" ht="12.75">
      <c r="D5" s="82"/>
    </row>
    <row r="6" spans="1:9">
      <c r="A6" s="93"/>
      <c r="B6" s="94"/>
      <c r="C6" s="60"/>
      <c r="D6" s="2"/>
      <c r="E6" s="2"/>
      <c r="H6" s="61"/>
      <c r="I6" s="61"/>
    </row>
    <row r="7" spans="1:9">
      <c r="A7" s="93"/>
      <c r="B7" s="94"/>
      <c r="C7" s="60"/>
      <c r="D7" s="2"/>
      <c r="E7" s="2"/>
      <c r="H7" s="61"/>
      <c r="I7" s="61"/>
    </row>
    <row r="8" spans="1:9">
      <c r="A8" s="93"/>
      <c r="B8" s="94"/>
      <c r="C8" s="60"/>
      <c r="D8" s="2"/>
      <c r="E8" s="2"/>
      <c r="H8" s="61"/>
      <c r="I8" s="61"/>
    </row>
    <row r="9" spans="1:9">
      <c r="A9" s="93"/>
      <c r="B9" s="94"/>
      <c r="C9" s="60"/>
      <c r="D9" s="2"/>
    </row>
    <row r="10" spans="1:9">
      <c r="A10" s="93"/>
      <c r="B10" s="94"/>
      <c r="C10" s="60"/>
      <c r="D10" s="2"/>
    </row>
    <row r="11" spans="1:9">
      <c r="A11" s="93"/>
      <c r="B11" s="62"/>
      <c r="C11" s="62"/>
      <c r="D11" s="2"/>
    </row>
    <row r="12" spans="1:9" s="61" customFormat="1" ht="12.75">
      <c r="A12" s="61" t="s">
        <v>214</v>
      </c>
      <c r="B12" s="95"/>
      <c r="C12" s="95"/>
      <c r="D12" s="82"/>
    </row>
    <row r="13" spans="1:9">
      <c r="B13" s="62"/>
      <c r="C13" s="62"/>
      <c r="D13" s="2"/>
    </row>
    <row r="14" spans="1:9">
      <c r="A14" s="93" t="s">
        <v>215</v>
      </c>
      <c r="B14" s="94"/>
      <c r="C14" s="60"/>
      <c r="D14" s="2"/>
      <c r="E14" s="2"/>
    </row>
    <row r="15" spans="1:9">
      <c r="A15" s="93" t="s">
        <v>216</v>
      </c>
      <c r="B15" s="94"/>
      <c r="C15" s="60"/>
      <c r="D15" s="2"/>
      <c r="E15" s="2"/>
    </row>
    <row r="16" spans="1:9">
      <c r="A16" s="93" t="s">
        <v>217</v>
      </c>
      <c r="B16" s="94"/>
      <c r="C16" s="60"/>
      <c r="D16" s="2"/>
      <c r="E16" s="2"/>
    </row>
    <row r="17" spans="1:6">
      <c r="A17" s="93" t="s">
        <v>218</v>
      </c>
      <c r="B17" s="94"/>
      <c r="C17" s="60"/>
      <c r="D17" s="2"/>
      <c r="E17" s="2"/>
    </row>
    <row r="18" spans="1:6">
      <c r="A18" s="93" t="s">
        <v>219</v>
      </c>
      <c r="B18" s="94"/>
      <c r="C18" s="60"/>
      <c r="D18" s="2"/>
      <c r="E18" s="2"/>
    </row>
    <row r="19" spans="1:6">
      <c r="A19" s="93"/>
      <c r="B19" s="62"/>
      <c r="C19" s="62"/>
      <c r="D19" s="2"/>
      <c r="E19" s="2"/>
    </row>
    <row r="20" spans="1:6" s="61" customFormat="1" ht="12.75">
      <c r="A20" s="61" t="s">
        <v>209</v>
      </c>
      <c r="B20" s="95"/>
      <c r="C20" s="95"/>
      <c r="D20" s="82"/>
    </row>
    <row r="21" spans="1:6">
      <c r="B21" s="62"/>
      <c r="C21" s="62"/>
      <c r="D21" s="2"/>
    </row>
    <row r="22" spans="1:6">
      <c r="A22" s="93" t="s">
        <v>215</v>
      </c>
      <c r="B22" s="94"/>
      <c r="C22" s="60"/>
      <c r="D22" s="2"/>
      <c r="E22" s="2"/>
    </row>
    <row r="23" spans="1:6">
      <c r="A23" s="93" t="s">
        <v>216</v>
      </c>
      <c r="B23" s="94"/>
      <c r="C23" s="60"/>
      <c r="D23" s="2"/>
      <c r="E23" s="2"/>
    </row>
    <row r="24" spans="1:6">
      <c r="A24" s="93" t="s">
        <v>217</v>
      </c>
      <c r="B24" s="94"/>
      <c r="C24" s="60"/>
      <c r="D24" s="2"/>
      <c r="E24" s="2"/>
    </row>
    <row r="25" spans="1:6">
      <c r="A25" s="93" t="s">
        <v>218</v>
      </c>
      <c r="B25" s="94"/>
      <c r="C25" s="60"/>
      <c r="D25" s="2"/>
      <c r="E25" s="2"/>
    </row>
    <row r="26" spans="1:6">
      <c r="B26" s="62"/>
      <c r="C26" s="62"/>
      <c r="D26" s="2"/>
    </row>
    <row r="27" spans="1:6" s="61" customFormat="1" ht="12.75">
      <c r="A27" s="61" t="s">
        <v>210</v>
      </c>
      <c r="B27" s="95"/>
      <c r="C27" s="95"/>
      <c r="D27" s="82"/>
    </row>
    <row r="28" spans="1:6">
      <c r="B28" s="62"/>
      <c r="C28" s="62"/>
      <c r="D28" s="2"/>
    </row>
    <row r="29" spans="1:6">
      <c r="A29" s="93" t="s">
        <v>215</v>
      </c>
      <c r="B29" s="94"/>
      <c r="C29" s="60"/>
      <c r="D29" s="2"/>
      <c r="E29" s="2"/>
      <c r="F29" s="22"/>
    </row>
    <row r="30" spans="1:6">
      <c r="A30" s="93" t="s">
        <v>216</v>
      </c>
      <c r="B30" s="94"/>
      <c r="C30" s="60"/>
      <c r="D30" s="2"/>
      <c r="E30" s="2"/>
    </row>
    <row r="31" spans="1:6">
      <c r="A31" s="93" t="s">
        <v>217</v>
      </c>
      <c r="B31" s="94"/>
      <c r="C31" s="60"/>
      <c r="D31" s="2"/>
      <c r="E31" s="2"/>
    </row>
    <row r="32" spans="1:6">
      <c r="A32" s="93" t="s">
        <v>218</v>
      </c>
      <c r="B32" s="94"/>
      <c r="C32" s="60"/>
      <c r="D32" s="2"/>
      <c r="E32" s="2"/>
    </row>
    <row r="33" spans="1:6">
      <c r="A33" s="93"/>
      <c r="B33" s="62"/>
      <c r="C33" s="62"/>
      <c r="D33" s="2"/>
    </row>
    <row r="34" spans="1:6" s="61" customFormat="1" ht="12.75">
      <c r="A34" s="61" t="s">
        <v>220</v>
      </c>
      <c r="B34" s="95"/>
      <c r="C34" s="95"/>
      <c r="D34" s="82"/>
    </row>
    <row r="35" spans="1:6">
      <c r="B35" s="62"/>
      <c r="C35" s="62"/>
      <c r="D35" s="2"/>
    </row>
    <row r="36" spans="1:6">
      <c r="A36" s="93" t="s">
        <v>215</v>
      </c>
      <c r="B36" s="94"/>
      <c r="C36" s="60"/>
      <c r="D36" s="2"/>
      <c r="E36" s="2"/>
      <c r="F36" s="22"/>
    </row>
    <row r="37" spans="1:6">
      <c r="A37" s="93" t="s">
        <v>216</v>
      </c>
      <c r="B37" s="94"/>
      <c r="C37" s="60"/>
      <c r="D37" s="2"/>
      <c r="E37" s="2"/>
      <c r="F37" s="22"/>
    </row>
    <row r="38" spans="1:6">
      <c r="A38" s="93" t="s">
        <v>217</v>
      </c>
      <c r="B38" s="94"/>
      <c r="C38" s="60"/>
      <c r="D38" s="2"/>
      <c r="E38" s="2"/>
      <c r="F38" s="22"/>
    </row>
    <row r="39" spans="1:6">
      <c r="A39" s="93" t="s">
        <v>218</v>
      </c>
      <c r="B39" s="94"/>
      <c r="C39" s="60"/>
      <c r="D39" s="2"/>
      <c r="E39" s="2"/>
      <c r="F39" s="22"/>
    </row>
    <row r="40" spans="1:6">
      <c r="D40" s="2"/>
    </row>
    <row r="41" spans="1:6">
      <c r="A41" s="77" t="s">
        <v>221</v>
      </c>
      <c r="C41" s="61"/>
      <c r="D41" s="2"/>
    </row>
    <row r="42" spans="1:6">
      <c r="A42" s="77"/>
      <c r="C42" s="61"/>
    </row>
    <row r="43" spans="1:6">
      <c r="A43" s="77" t="s">
        <v>222</v>
      </c>
      <c r="E43" s="96"/>
    </row>
    <row r="44" spans="1:6">
      <c r="E44" s="96"/>
    </row>
    <row r="45" spans="1:6">
      <c r="B45" s="61" t="s">
        <v>223</v>
      </c>
      <c r="E45" s="96"/>
    </row>
    <row r="46" spans="1:6">
      <c r="B46" t="s">
        <v>224</v>
      </c>
      <c r="E46" s="96"/>
    </row>
    <row r="47" spans="1:6">
      <c r="E47" s="96"/>
    </row>
    <row r="48" spans="1:6">
      <c r="E48" s="96"/>
      <c r="F48" s="77"/>
    </row>
    <row r="49" spans="2:5">
      <c r="B49" s="77"/>
      <c r="E49" s="96"/>
    </row>
    <row r="50" spans="2:5">
      <c r="B50" s="77" t="s">
        <v>225</v>
      </c>
      <c r="E50" s="96"/>
    </row>
    <row r="51" spans="2:5">
      <c r="B51" s="77" t="s">
        <v>226</v>
      </c>
      <c r="E51" s="96"/>
    </row>
    <row r="52" spans="2:5">
      <c r="B52" s="77" t="s">
        <v>227</v>
      </c>
      <c r="E52" s="96"/>
    </row>
  </sheetData>
  <pageMargins left="0.70000000000000007" right="0.70000000000000007" top="1.0456692913385826" bottom="1.0456692913385826" header="0.74999999999999989" footer="0.74999999999999989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121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2</vt:i4>
      </vt:variant>
    </vt:vector>
  </HeadingPairs>
  <TitlesOfParts>
    <vt:vector size="10" baseType="lpstr">
      <vt:lpstr>Yleinen</vt:lpstr>
      <vt:lpstr>Etuveto kard.</vt:lpstr>
      <vt:lpstr>Naiset</vt:lpstr>
      <vt:lpstr>Nuoret</vt:lpstr>
      <vt:lpstr>Seniorit (Pappa)</vt:lpstr>
      <vt:lpstr>Seurapisteet</vt:lpstr>
      <vt:lpstr>Yhteenveto</vt:lpstr>
      <vt:lpstr>2015 palkittavat</vt:lpstr>
      <vt:lpstr>Excel_BuiltIn__FilterDatabase</vt:lpstr>
      <vt:lpstr>Excel_BuiltIn__FilterDatabase_1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 Väänänen</dc:creator>
  <cp:lastModifiedBy>Yhteen Hiileen</cp:lastModifiedBy>
  <cp:revision>20</cp:revision>
  <dcterms:created xsi:type="dcterms:W3CDTF">2015-10-12T19:43:50Z</dcterms:created>
  <dcterms:modified xsi:type="dcterms:W3CDTF">2015-10-13T05:22:39Z</dcterms:modified>
</cp:coreProperties>
</file>